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isanam\AppData\Local\Microsoft\Windows\INetCache\Content.Outlook\L011T66D\"/>
    </mc:Choice>
  </mc:AlternateContent>
  <bookViews>
    <workbookView xWindow="0" yWindow="0" windowWidth="19200" windowHeight="4248"/>
  </bookViews>
  <sheets>
    <sheet name="DESPESES PER ORGÀNIC" sheetId="1" r:id="rId1"/>
    <sheet name="DESPESES PER ECONÒMIC" sheetId="2" r:id="rId2"/>
    <sheet name="RESUMS" sheetId="3" r:id="rId3"/>
  </sheets>
  <definedNames>
    <definedName name="_xlnm._FilterDatabase" localSheetId="0" hidden="1">'DESPESES PER ORGÀNIC'!$A$1:$N$1453</definedName>
    <definedName name="_xlnm.Print_Titles" localSheetId="1">'DESPESES PER ECONÒMIC'!$1:$1</definedName>
    <definedName name="_xlnm.Print_Titles" localSheetId="0">'DESPESES PER ORGÀNIC'!$1:$1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7" i="1" l="1"/>
  <c r="L84" i="1"/>
  <c r="L730" i="1" l="1"/>
  <c r="L728" i="1"/>
  <c r="L725" i="1"/>
  <c r="L724" i="1"/>
  <c r="L727" i="1"/>
  <c r="L739" i="1" l="1"/>
  <c r="L1120" i="2" l="1"/>
  <c r="L735" i="1"/>
  <c r="L675" i="2" l="1"/>
  <c r="L500" i="2"/>
  <c r="L969" i="1" l="1"/>
  <c r="L1108" i="1"/>
  <c r="L1223" i="2" l="1"/>
  <c r="L516" i="2"/>
  <c r="L651" i="1"/>
  <c r="L1327" i="1"/>
  <c r="L195" i="1" l="1"/>
  <c r="L1101" i="1" l="1"/>
  <c r="L1381" i="2"/>
  <c r="G1432" i="2" l="1"/>
  <c r="I1432" i="2"/>
  <c r="K1432" i="2"/>
  <c r="G1426" i="2"/>
  <c r="I1426" i="2"/>
  <c r="K1426" i="2"/>
  <c r="G1424" i="2"/>
  <c r="I1424" i="2"/>
  <c r="K1424" i="2"/>
  <c r="G1406" i="2"/>
  <c r="I1406" i="2"/>
  <c r="K1406" i="2"/>
  <c r="G1249" i="2"/>
  <c r="I1249" i="2"/>
  <c r="K1249" i="2"/>
  <c r="G1247" i="2"/>
  <c r="I1247" i="2"/>
  <c r="K1247" i="2"/>
  <c r="G1149" i="2"/>
  <c r="I1149" i="2"/>
  <c r="K1149" i="2"/>
  <c r="G1131" i="2"/>
  <c r="I1131" i="2"/>
  <c r="K1131" i="2"/>
  <c r="G479" i="2"/>
  <c r="I479" i="2"/>
  <c r="K479" i="2"/>
  <c r="L1248" i="2"/>
  <c r="L1249" i="2" s="1"/>
  <c r="E42" i="3" s="1"/>
  <c r="J1248" i="2"/>
  <c r="J1249" i="2" s="1"/>
  <c r="D42" i="3" s="1"/>
  <c r="H1248" i="2"/>
  <c r="H1249" i="2" s="1"/>
  <c r="C42" i="3" s="1"/>
  <c r="F1248" i="2"/>
  <c r="F1249" i="2" s="1"/>
  <c r="B42" i="3" s="1"/>
  <c r="L759" i="2"/>
  <c r="J759" i="2"/>
  <c r="H759" i="2"/>
  <c r="F759" i="2"/>
  <c r="L1058" i="2"/>
  <c r="J1058" i="2"/>
  <c r="H1058" i="2"/>
  <c r="F1058" i="2"/>
  <c r="L1012" i="2"/>
  <c r="J1012" i="2"/>
  <c r="H1012" i="2"/>
  <c r="F1012" i="2"/>
  <c r="L841" i="2"/>
  <c r="J841" i="2"/>
  <c r="H841" i="2"/>
  <c r="F841" i="2"/>
  <c r="L1246" i="2"/>
  <c r="J1246" i="2"/>
  <c r="H1246" i="2"/>
  <c r="F1246" i="2"/>
  <c r="L1057" i="2"/>
  <c r="J1057" i="2"/>
  <c r="H1057" i="2"/>
  <c r="F1057" i="2"/>
  <c r="L1011" i="2"/>
  <c r="J1011" i="2"/>
  <c r="H1011" i="2"/>
  <c r="F1011" i="2"/>
  <c r="L809" i="2"/>
  <c r="J809" i="2"/>
  <c r="H809" i="2"/>
  <c r="F809" i="2"/>
  <c r="L785" i="2"/>
  <c r="J785" i="2"/>
  <c r="H785" i="2"/>
  <c r="F785" i="2"/>
  <c r="L758" i="2"/>
  <c r="J758" i="2"/>
  <c r="H758" i="2"/>
  <c r="F758" i="2"/>
  <c r="L598" i="2"/>
  <c r="J598" i="2"/>
  <c r="H598" i="2"/>
  <c r="F598" i="2"/>
  <c r="L587" i="2"/>
  <c r="J587" i="2"/>
  <c r="H587" i="2"/>
  <c r="F587" i="2"/>
  <c r="L1405" i="2"/>
  <c r="J1405" i="2"/>
  <c r="H1405" i="2"/>
  <c r="F1405" i="2"/>
  <c r="L1245" i="2"/>
  <c r="J1245" i="2"/>
  <c r="H1245" i="2"/>
  <c r="F1245" i="2"/>
  <c r="L1124" i="2"/>
  <c r="J1124" i="2"/>
  <c r="H1124" i="2"/>
  <c r="F1124" i="2"/>
  <c r="L867" i="2"/>
  <c r="J867" i="2"/>
  <c r="H867" i="2"/>
  <c r="F867" i="2"/>
  <c r="L840" i="2"/>
  <c r="J840" i="2"/>
  <c r="H840" i="2"/>
  <c r="F840" i="2"/>
  <c r="L613" i="2"/>
  <c r="J613" i="2"/>
  <c r="H613" i="2"/>
  <c r="F613" i="2"/>
  <c r="L821" i="2"/>
  <c r="J821" i="2"/>
  <c r="H821" i="2"/>
  <c r="F821" i="2"/>
  <c r="L820" i="2"/>
  <c r="J820" i="2"/>
  <c r="H820" i="2"/>
  <c r="F820" i="2"/>
  <c r="L1244" i="2"/>
  <c r="J1244" i="2"/>
  <c r="H1244" i="2"/>
  <c r="F1244" i="2"/>
  <c r="L819" i="2"/>
  <c r="J819" i="2"/>
  <c r="H819" i="2"/>
  <c r="F819" i="2"/>
  <c r="L712" i="2"/>
  <c r="J712" i="2"/>
  <c r="H712" i="2"/>
  <c r="F712" i="2"/>
  <c r="L1056" i="2"/>
  <c r="J1056" i="2"/>
  <c r="H1056" i="2"/>
  <c r="F1056" i="2"/>
  <c r="L1010" i="2"/>
  <c r="J1010" i="2"/>
  <c r="H1010" i="2"/>
  <c r="F1010" i="2"/>
  <c r="L1009" i="2"/>
  <c r="J1009" i="2"/>
  <c r="H1009" i="2"/>
  <c r="F1009" i="2"/>
  <c r="L1404" i="2"/>
  <c r="J1404" i="2"/>
  <c r="H1404" i="2"/>
  <c r="F1404" i="2"/>
  <c r="L1403" i="2"/>
  <c r="J1403" i="2"/>
  <c r="H1403" i="2"/>
  <c r="F1403" i="2"/>
  <c r="L1402" i="2"/>
  <c r="J1402" i="2"/>
  <c r="H1402" i="2"/>
  <c r="F1402" i="2"/>
  <c r="L1401" i="2"/>
  <c r="J1401" i="2"/>
  <c r="H1401" i="2"/>
  <c r="F1401" i="2"/>
  <c r="L1400" i="2"/>
  <c r="J1400" i="2"/>
  <c r="H1400" i="2"/>
  <c r="F1400" i="2"/>
  <c r="L1127" i="2"/>
  <c r="J1127" i="2"/>
  <c r="H1127" i="2"/>
  <c r="F1127" i="2"/>
  <c r="L1055" i="2"/>
  <c r="J1055" i="2"/>
  <c r="H1055" i="2"/>
  <c r="F1055" i="2"/>
  <c r="L1008" i="2"/>
  <c r="J1008" i="2"/>
  <c r="H1008" i="2"/>
  <c r="F1008" i="2"/>
  <c r="L930" i="2"/>
  <c r="J930" i="2"/>
  <c r="H930" i="2"/>
  <c r="F930" i="2"/>
  <c r="L929" i="2"/>
  <c r="J929" i="2"/>
  <c r="H929" i="2"/>
  <c r="F929" i="2"/>
  <c r="J928" i="2"/>
  <c r="H928" i="2"/>
  <c r="F928" i="2"/>
  <c r="L856" i="2"/>
  <c r="J856" i="2"/>
  <c r="H856" i="2"/>
  <c r="F856" i="2"/>
  <c r="L839" i="2"/>
  <c r="J839" i="2"/>
  <c r="H839" i="2"/>
  <c r="F839" i="2"/>
  <c r="L814" i="2"/>
  <c r="J814" i="2"/>
  <c r="H814" i="2"/>
  <c r="F814" i="2"/>
  <c r="L808" i="2"/>
  <c r="J808" i="2"/>
  <c r="H808" i="2"/>
  <c r="F808" i="2"/>
  <c r="L784" i="2"/>
  <c r="J784" i="2"/>
  <c r="H784" i="2"/>
  <c r="F784" i="2"/>
  <c r="L765" i="2"/>
  <c r="J765" i="2"/>
  <c r="H765" i="2"/>
  <c r="F765" i="2"/>
  <c r="L764" i="2"/>
  <c r="J764" i="2"/>
  <c r="H764" i="2"/>
  <c r="F764" i="2"/>
  <c r="L762" i="2"/>
  <c r="J762" i="2"/>
  <c r="H762" i="2"/>
  <c r="F762" i="2"/>
  <c r="L757" i="2"/>
  <c r="J757" i="2"/>
  <c r="H757" i="2"/>
  <c r="F757" i="2"/>
  <c r="L711" i="2"/>
  <c r="J711" i="2"/>
  <c r="H711" i="2"/>
  <c r="F711" i="2"/>
  <c r="L704" i="2"/>
  <c r="J704" i="2"/>
  <c r="H704" i="2"/>
  <c r="F704" i="2"/>
  <c r="L623" i="2"/>
  <c r="J623" i="2"/>
  <c r="H623" i="2"/>
  <c r="F623" i="2"/>
  <c r="L612" i="2"/>
  <c r="J612" i="2"/>
  <c r="H612" i="2"/>
  <c r="F612" i="2"/>
  <c r="L597" i="2"/>
  <c r="J597" i="2"/>
  <c r="H597" i="2"/>
  <c r="F597" i="2"/>
  <c r="L586" i="2"/>
  <c r="J586" i="2"/>
  <c r="H586" i="2"/>
  <c r="F586" i="2"/>
  <c r="L571" i="2"/>
  <c r="J571" i="2"/>
  <c r="H571" i="2"/>
  <c r="F571" i="2"/>
  <c r="L544" i="2"/>
  <c r="J544" i="2"/>
  <c r="H544" i="2"/>
  <c r="L1054" i="2"/>
  <c r="J1054" i="2"/>
  <c r="H1054" i="2"/>
  <c r="F1054" i="2"/>
  <c r="L1243" i="2"/>
  <c r="J1243" i="2"/>
  <c r="H1243" i="2"/>
  <c r="F1243" i="2"/>
  <c r="L1242" i="2"/>
  <c r="J1242" i="2"/>
  <c r="H1242" i="2"/>
  <c r="F1242" i="2"/>
  <c r="L1241" i="2"/>
  <c r="J1241" i="2"/>
  <c r="H1241" i="2"/>
  <c r="F1241" i="2"/>
  <c r="L1007" i="2"/>
  <c r="J1007" i="2"/>
  <c r="H1007" i="2"/>
  <c r="F1007" i="2"/>
  <c r="L596" i="2"/>
  <c r="J596" i="2"/>
  <c r="H596" i="2"/>
  <c r="F596" i="2"/>
  <c r="L1399" i="2"/>
  <c r="J1399" i="2"/>
  <c r="H1399" i="2"/>
  <c r="F1399" i="2"/>
  <c r="L1240" i="2"/>
  <c r="J1240" i="2"/>
  <c r="H1240" i="2"/>
  <c r="F1240" i="2"/>
  <c r="L1239" i="2"/>
  <c r="J1239" i="2"/>
  <c r="H1239" i="2"/>
  <c r="F1239" i="2"/>
  <c r="L1006" i="2"/>
  <c r="J1006" i="2"/>
  <c r="H1006" i="2"/>
  <c r="F1006" i="2"/>
  <c r="L1238" i="2"/>
  <c r="J1238" i="2"/>
  <c r="H1238" i="2"/>
  <c r="F1238" i="2"/>
  <c r="L1237" i="2"/>
  <c r="J1237" i="2"/>
  <c r="H1237" i="2"/>
  <c r="F1237" i="2"/>
  <c r="L1236" i="2"/>
  <c r="J1236" i="2"/>
  <c r="H1236" i="2"/>
  <c r="F1236" i="2"/>
  <c r="L1235" i="2"/>
  <c r="J1235" i="2"/>
  <c r="H1235" i="2"/>
  <c r="F1235" i="2"/>
  <c r="L1234" i="2"/>
  <c r="J1234" i="2"/>
  <c r="H1234" i="2"/>
  <c r="F1234" i="2"/>
  <c r="L1005" i="2"/>
  <c r="J1005" i="2"/>
  <c r="H1005" i="2"/>
  <c r="F1005" i="2"/>
  <c r="L851" i="2"/>
  <c r="J851" i="2"/>
  <c r="H851" i="2"/>
  <c r="F851" i="2"/>
  <c r="L1053" i="2"/>
  <c r="J1053" i="2"/>
  <c r="H1053" i="2"/>
  <c r="F1053" i="2"/>
  <c r="L907" i="2"/>
  <c r="J907" i="2"/>
  <c r="H907" i="2"/>
  <c r="F907" i="2"/>
  <c r="L884" i="2"/>
  <c r="J884" i="2"/>
  <c r="H884" i="2"/>
  <c r="F884" i="2"/>
  <c r="L838" i="2"/>
  <c r="J838" i="2"/>
  <c r="H838" i="2"/>
  <c r="F838" i="2"/>
  <c r="L783" i="2"/>
  <c r="J783" i="2"/>
  <c r="H783" i="2"/>
  <c r="F783" i="2"/>
  <c r="L756" i="2"/>
  <c r="J756" i="2"/>
  <c r="H756" i="2"/>
  <c r="F756" i="2"/>
  <c r="L721" i="2"/>
  <c r="J721" i="2"/>
  <c r="H721" i="2"/>
  <c r="F721" i="2"/>
  <c r="L543" i="2"/>
  <c r="J543" i="2"/>
  <c r="H543" i="2"/>
  <c r="F543" i="2"/>
  <c r="L498" i="2"/>
  <c r="J498" i="2"/>
  <c r="H498" i="2"/>
  <c r="F498" i="2"/>
  <c r="L487" i="2"/>
  <c r="J487" i="2"/>
  <c r="H487" i="2"/>
  <c r="F487" i="2"/>
  <c r="L1233" i="2"/>
  <c r="J1233" i="2"/>
  <c r="H1233" i="2"/>
  <c r="F1233" i="2"/>
  <c r="L1052" i="2"/>
  <c r="J1052" i="2"/>
  <c r="H1052" i="2"/>
  <c r="F1052" i="2"/>
  <c r="L1004" i="2"/>
  <c r="J1004" i="2"/>
  <c r="H1004" i="2"/>
  <c r="F1004" i="2"/>
  <c r="L837" i="2"/>
  <c r="J837" i="2"/>
  <c r="H837" i="2"/>
  <c r="F837" i="2"/>
  <c r="L1051" i="2"/>
  <c r="J1051" i="2"/>
  <c r="H1051" i="2"/>
  <c r="F1051" i="2"/>
  <c r="L1003" i="2"/>
  <c r="J1003" i="2"/>
  <c r="H1003" i="2"/>
  <c r="F1003" i="2"/>
  <c r="L1050" i="2"/>
  <c r="J1050" i="2"/>
  <c r="H1050" i="2"/>
  <c r="F1050" i="2"/>
  <c r="L1002" i="2"/>
  <c r="J1002" i="2"/>
  <c r="H1002" i="2"/>
  <c r="F1002" i="2"/>
  <c r="L1001" i="2"/>
  <c r="J1001" i="2"/>
  <c r="H1001" i="2"/>
  <c r="F1001" i="2"/>
  <c r="L1077" i="2"/>
  <c r="J1077" i="2"/>
  <c r="H1077" i="2"/>
  <c r="F1077" i="2"/>
  <c r="L1049" i="2"/>
  <c r="J1049" i="2"/>
  <c r="H1049" i="2"/>
  <c r="F1049" i="2"/>
  <c r="L1000" i="2"/>
  <c r="J1000" i="2"/>
  <c r="H1000" i="2"/>
  <c r="F1000" i="2"/>
  <c r="L906" i="2"/>
  <c r="J906" i="2"/>
  <c r="H906" i="2"/>
  <c r="F906" i="2"/>
  <c r="L836" i="2"/>
  <c r="J836" i="2"/>
  <c r="H836" i="2"/>
  <c r="F836" i="2"/>
  <c r="L720" i="2"/>
  <c r="J720" i="2"/>
  <c r="H720" i="2"/>
  <c r="L999" i="2"/>
  <c r="J999" i="2"/>
  <c r="H999" i="2"/>
  <c r="F999" i="2"/>
  <c r="L542" i="2"/>
  <c r="J542" i="2"/>
  <c r="H542" i="2"/>
  <c r="F542" i="2"/>
  <c r="L998" i="2"/>
  <c r="J998" i="2"/>
  <c r="H998" i="2"/>
  <c r="F998" i="2"/>
  <c r="L1048" i="2"/>
  <c r="J1048" i="2"/>
  <c r="H1048" i="2"/>
  <c r="F1048" i="2"/>
  <c r="L997" i="2"/>
  <c r="J997" i="2"/>
  <c r="H997" i="2"/>
  <c r="F997" i="2"/>
  <c r="L1232" i="2"/>
  <c r="J1232" i="2"/>
  <c r="H1232" i="2"/>
  <c r="F1232" i="2"/>
  <c r="L1231" i="2"/>
  <c r="J1231" i="2"/>
  <c r="H1231" i="2"/>
  <c r="F1231" i="2"/>
  <c r="L1230" i="2"/>
  <c r="J1230" i="2"/>
  <c r="H1230" i="2"/>
  <c r="F1230" i="2"/>
  <c r="L996" i="2"/>
  <c r="J996" i="2"/>
  <c r="H996" i="2"/>
  <c r="F996" i="2"/>
  <c r="L995" i="2"/>
  <c r="J995" i="2"/>
  <c r="H995" i="2"/>
  <c r="F995" i="2"/>
  <c r="L788" i="2"/>
  <c r="J788" i="2"/>
  <c r="H788" i="2"/>
  <c r="F788" i="2"/>
  <c r="L1229" i="2"/>
  <c r="J1229" i="2"/>
  <c r="H1229" i="2"/>
  <c r="F1229" i="2"/>
  <c r="L1228" i="2"/>
  <c r="J1228" i="2"/>
  <c r="H1228" i="2"/>
  <c r="F1228" i="2"/>
  <c r="L1227" i="2"/>
  <c r="J1227" i="2"/>
  <c r="H1227" i="2"/>
  <c r="F1227" i="2"/>
  <c r="L1226" i="2"/>
  <c r="J1226" i="2"/>
  <c r="H1226" i="2"/>
  <c r="F1226" i="2"/>
  <c r="L1225" i="2"/>
  <c r="J1225" i="2"/>
  <c r="H1225" i="2"/>
  <c r="F1225" i="2"/>
  <c r="L1224" i="2"/>
  <c r="J1224" i="2"/>
  <c r="H1224" i="2"/>
  <c r="F1224" i="2"/>
  <c r="J1223" i="2"/>
  <c r="H1223" i="2"/>
  <c r="F1223" i="2"/>
  <c r="L1222" i="2"/>
  <c r="J1222" i="2"/>
  <c r="H1222" i="2"/>
  <c r="F1222" i="2"/>
  <c r="L1221" i="2"/>
  <c r="J1221" i="2"/>
  <c r="H1221" i="2"/>
  <c r="F1221" i="2"/>
  <c r="L1076" i="2"/>
  <c r="J1076" i="2"/>
  <c r="H1076" i="2"/>
  <c r="F1076" i="2"/>
  <c r="L1047" i="2"/>
  <c r="J1047" i="2"/>
  <c r="H1047" i="2"/>
  <c r="F1047" i="2"/>
  <c r="L994" i="2"/>
  <c r="J994" i="2"/>
  <c r="H994" i="2"/>
  <c r="F994" i="2"/>
  <c r="L767" i="2"/>
  <c r="J767" i="2"/>
  <c r="H767" i="2"/>
  <c r="F767" i="2"/>
  <c r="L1220" i="2"/>
  <c r="J1220" i="2"/>
  <c r="H1220" i="2"/>
  <c r="F1220" i="2"/>
  <c r="L993" i="2"/>
  <c r="J993" i="2"/>
  <c r="H993" i="2"/>
  <c r="F993" i="2"/>
  <c r="L866" i="2"/>
  <c r="J866" i="2"/>
  <c r="H866" i="2"/>
  <c r="F866" i="2"/>
  <c r="L1091" i="2"/>
  <c r="J1091" i="2"/>
  <c r="H1091" i="2"/>
  <c r="F1091" i="2"/>
  <c r="L1075" i="2"/>
  <c r="J1075" i="2"/>
  <c r="H1075" i="2"/>
  <c r="F1075" i="2"/>
  <c r="L1219" i="2"/>
  <c r="J1219" i="2"/>
  <c r="H1219" i="2"/>
  <c r="F1219" i="2"/>
  <c r="L1218" i="2"/>
  <c r="J1218" i="2"/>
  <c r="H1218" i="2"/>
  <c r="F1218" i="2"/>
  <c r="L1398" i="2"/>
  <c r="J1398" i="2"/>
  <c r="H1398" i="2"/>
  <c r="F1398" i="2"/>
  <c r="L1217" i="2"/>
  <c r="J1217" i="2"/>
  <c r="H1217" i="2"/>
  <c r="F1217" i="2"/>
  <c r="L992" i="2"/>
  <c r="J992" i="2"/>
  <c r="H992" i="2"/>
  <c r="F992" i="2"/>
  <c r="L991" i="2"/>
  <c r="J991" i="2"/>
  <c r="H991" i="2"/>
  <c r="F991" i="2"/>
  <c r="L611" i="2"/>
  <c r="J611" i="2"/>
  <c r="H611" i="2"/>
  <c r="F611" i="2"/>
  <c r="L990" i="2"/>
  <c r="J990" i="2"/>
  <c r="H990" i="2"/>
  <c r="F990" i="2"/>
  <c r="L989" i="2"/>
  <c r="J989" i="2"/>
  <c r="H989" i="2"/>
  <c r="F989" i="2"/>
  <c r="L1397" i="2"/>
  <c r="J1397" i="2"/>
  <c r="H1397" i="2"/>
  <c r="F1397" i="2"/>
  <c r="L988" i="2"/>
  <c r="J988" i="2"/>
  <c r="H988" i="2"/>
  <c r="F988" i="2"/>
  <c r="L595" i="2"/>
  <c r="J595" i="2"/>
  <c r="H595" i="2"/>
  <c r="F595" i="2"/>
  <c r="L1046" i="2"/>
  <c r="J1046" i="2"/>
  <c r="H1046" i="2"/>
  <c r="F1046" i="2"/>
  <c r="L987" i="2"/>
  <c r="J987" i="2"/>
  <c r="H987" i="2"/>
  <c r="F987" i="2"/>
  <c r="L755" i="2"/>
  <c r="J755" i="2"/>
  <c r="H755" i="2"/>
  <c r="F755" i="2"/>
  <c r="L726" i="2"/>
  <c r="J726" i="2"/>
  <c r="H726" i="2"/>
  <c r="F726" i="2"/>
  <c r="L1216" i="2"/>
  <c r="J1216" i="2"/>
  <c r="H1216" i="2"/>
  <c r="F1216" i="2"/>
  <c r="L1215" i="2"/>
  <c r="J1215" i="2"/>
  <c r="H1215" i="2"/>
  <c r="F1215" i="2"/>
  <c r="L1214" i="2"/>
  <c r="J1214" i="2"/>
  <c r="H1214" i="2"/>
  <c r="F1214" i="2"/>
  <c r="L1213" i="2"/>
  <c r="J1213" i="2"/>
  <c r="H1213" i="2"/>
  <c r="F1213" i="2"/>
  <c r="L1045" i="2"/>
  <c r="J1045" i="2"/>
  <c r="H1045" i="2"/>
  <c r="F1045" i="2"/>
  <c r="L986" i="2"/>
  <c r="J986" i="2"/>
  <c r="H986" i="2"/>
  <c r="F986" i="2"/>
  <c r="L985" i="2"/>
  <c r="J985" i="2"/>
  <c r="H985" i="2"/>
  <c r="F985" i="2"/>
  <c r="L845" i="2"/>
  <c r="J845" i="2"/>
  <c r="H845" i="2"/>
  <c r="F845" i="2"/>
  <c r="L835" i="2"/>
  <c r="J835" i="2"/>
  <c r="H835" i="2"/>
  <c r="F835" i="2"/>
  <c r="L782" i="2"/>
  <c r="J782" i="2"/>
  <c r="H782" i="2"/>
  <c r="F782" i="2"/>
  <c r="L541" i="2"/>
  <c r="J541" i="2"/>
  <c r="H541" i="2"/>
  <c r="F541" i="2"/>
  <c r="L1212" i="2"/>
  <c r="J1212" i="2"/>
  <c r="H1212" i="2"/>
  <c r="F1212" i="2"/>
  <c r="L984" i="2"/>
  <c r="J984" i="2"/>
  <c r="H984" i="2"/>
  <c r="F984" i="2"/>
  <c r="L1044" i="2"/>
  <c r="J1044" i="2"/>
  <c r="H1044" i="2"/>
  <c r="F1044" i="2"/>
  <c r="L983" i="2"/>
  <c r="J983" i="2"/>
  <c r="H983" i="2"/>
  <c r="F983" i="2"/>
  <c r="L719" i="2"/>
  <c r="J719" i="2"/>
  <c r="H719" i="2"/>
  <c r="F719" i="2"/>
  <c r="L632" i="2"/>
  <c r="J632" i="2"/>
  <c r="H632" i="2"/>
  <c r="F632" i="2"/>
  <c r="L1396" i="2"/>
  <c r="J1396" i="2"/>
  <c r="H1396" i="2"/>
  <c r="F1396" i="2"/>
  <c r="L1043" i="2"/>
  <c r="J1043" i="2"/>
  <c r="H1043" i="2"/>
  <c r="F1043" i="2"/>
  <c r="L982" i="2"/>
  <c r="J982" i="2"/>
  <c r="H982" i="2"/>
  <c r="F982" i="2"/>
  <c r="L981" i="2"/>
  <c r="J981" i="2"/>
  <c r="H981" i="2"/>
  <c r="F981" i="2"/>
  <c r="L927" i="2"/>
  <c r="J927" i="2"/>
  <c r="H927" i="2"/>
  <c r="F927" i="2"/>
  <c r="L905" i="2"/>
  <c r="J905" i="2"/>
  <c r="H905" i="2"/>
  <c r="F905" i="2"/>
  <c r="L834" i="2"/>
  <c r="J834" i="2"/>
  <c r="H834" i="2"/>
  <c r="F834" i="2"/>
  <c r="L802" i="2"/>
  <c r="J802" i="2"/>
  <c r="H802" i="2"/>
  <c r="F802" i="2"/>
  <c r="L1211" i="2"/>
  <c r="J1211" i="2"/>
  <c r="H1211" i="2"/>
  <c r="F1211" i="2"/>
  <c r="L540" i="2"/>
  <c r="J540" i="2"/>
  <c r="H540" i="2"/>
  <c r="F540" i="2"/>
  <c r="L1210" i="2"/>
  <c r="J1210" i="2"/>
  <c r="H1210" i="2"/>
  <c r="F1210" i="2"/>
  <c r="L980" i="2"/>
  <c r="J980" i="2"/>
  <c r="H980" i="2"/>
  <c r="F980" i="2"/>
  <c r="L801" i="2"/>
  <c r="J801" i="2"/>
  <c r="H801" i="2"/>
  <c r="F801" i="2"/>
  <c r="L631" i="2"/>
  <c r="J631" i="2"/>
  <c r="H631" i="2"/>
  <c r="F631" i="2"/>
  <c r="L610" i="2"/>
  <c r="J610" i="2"/>
  <c r="H610" i="2"/>
  <c r="F610" i="2"/>
  <c r="L578" i="2"/>
  <c r="J578" i="2"/>
  <c r="H578" i="2"/>
  <c r="F578" i="2"/>
  <c r="L570" i="2"/>
  <c r="J570" i="2"/>
  <c r="H570" i="2"/>
  <c r="F570" i="2"/>
  <c r="L539" i="2"/>
  <c r="J539" i="2"/>
  <c r="H539" i="2"/>
  <c r="F539" i="2"/>
  <c r="L1209" i="2"/>
  <c r="J1209" i="2"/>
  <c r="H1209" i="2"/>
  <c r="F1209" i="2"/>
  <c r="L1122" i="2"/>
  <c r="J1122" i="2"/>
  <c r="H1122" i="2"/>
  <c r="F1122" i="2"/>
  <c r="L754" i="2"/>
  <c r="J754" i="2"/>
  <c r="H754" i="2"/>
  <c r="F754" i="2"/>
  <c r="L979" i="2"/>
  <c r="J979" i="2"/>
  <c r="H979" i="2"/>
  <c r="F979" i="2"/>
  <c r="L538" i="2"/>
  <c r="J538" i="2"/>
  <c r="H538" i="2"/>
  <c r="F538" i="2"/>
  <c r="L1208" i="2"/>
  <c r="J1208" i="2"/>
  <c r="H1208" i="2"/>
  <c r="F1208" i="2"/>
  <c r="J1206" i="2"/>
  <c r="H1206" i="2"/>
  <c r="F1206" i="2"/>
  <c r="L1109" i="2"/>
  <c r="J1109" i="2"/>
  <c r="H1109" i="2"/>
  <c r="F1109" i="2"/>
  <c r="L1106" i="2"/>
  <c r="J1106" i="2"/>
  <c r="H1106" i="2"/>
  <c r="F1106" i="2"/>
  <c r="L1102" i="2"/>
  <c r="J1102" i="2"/>
  <c r="H1102" i="2"/>
  <c r="F1102" i="2"/>
  <c r="L1098" i="2"/>
  <c r="J1098" i="2"/>
  <c r="H1098" i="2"/>
  <c r="F1098" i="2"/>
  <c r="L1090" i="2"/>
  <c r="J1090" i="2"/>
  <c r="H1090" i="2"/>
  <c r="F1090" i="2"/>
  <c r="L1074" i="2"/>
  <c r="J1074" i="2"/>
  <c r="H1074" i="2"/>
  <c r="F1074" i="2"/>
  <c r="L1042" i="2"/>
  <c r="J1042" i="2"/>
  <c r="H1042" i="2"/>
  <c r="F1042" i="2"/>
  <c r="L978" i="2"/>
  <c r="J978" i="2"/>
  <c r="H978" i="2"/>
  <c r="F978" i="2"/>
  <c r="L1041" i="2"/>
  <c r="J1041" i="2"/>
  <c r="H1041" i="2"/>
  <c r="F1041" i="2"/>
  <c r="L977" i="2"/>
  <c r="J977" i="2"/>
  <c r="H977" i="2"/>
  <c r="F977" i="2"/>
  <c r="L1395" i="2"/>
  <c r="J1395" i="2"/>
  <c r="H1395" i="2"/>
  <c r="F1395" i="2"/>
  <c r="L1394" i="2"/>
  <c r="J1394" i="2"/>
  <c r="H1394" i="2"/>
  <c r="F1394" i="2"/>
  <c r="L1393" i="2"/>
  <c r="J1393" i="2"/>
  <c r="H1393" i="2"/>
  <c r="F1393" i="2"/>
  <c r="L1391" i="2"/>
  <c r="J1391" i="2"/>
  <c r="H1391" i="2"/>
  <c r="F1391" i="2"/>
  <c r="L1390" i="2"/>
  <c r="J1390" i="2"/>
  <c r="H1390" i="2"/>
  <c r="F1390" i="2"/>
  <c r="L904" i="2"/>
  <c r="J904" i="2"/>
  <c r="H904" i="2"/>
  <c r="F904" i="2"/>
  <c r="L833" i="2"/>
  <c r="J833" i="2"/>
  <c r="H833" i="2"/>
  <c r="F833" i="2"/>
  <c r="L609" i="2"/>
  <c r="J609" i="2"/>
  <c r="H609" i="2"/>
  <c r="F609" i="2"/>
  <c r="L537" i="2"/>
  <c r="J537" i="2"/>
  <c r="H537" i="2"/>
  <c r="F537" i="2"/>
  <c r="L976" i="2"/>
  <c r="J976" i="2"/>
  <c r="H976" i="2"/>
  <c r="F976" i="2"/>
  <c r="L794" i="2"/>
  <c r="J794" i="2"/>
  <c r="H794" i="2"/>
  <c r="F794" i="2"/>
  <c r="L1205" i="2"/>
  <c r="J1205" i="2"/>
  <c r="H1205" i="2"/>
  <c r="F1205" i="2"/>
  <c r="L1097" i="2"/>
  <c r="J1097" i="2"/>
  <c r="H1097" i="2"/>
  <c r="F1097" i="2"/>
  <c r="L1089" i="2"/>
  <c r="J1089" i="2"/>
  <c r="H1089" i="2"/>
  <c r="F1089" i="2"/>
  <c r="L1073" i="2"/>
  <c r="J1073" i="2"/>
  <c r="H1073" i="2"/>
  <c r="F1073" i="2"/>
  <c r="L1040" i="2"/>
  <c r="J1040" i="2"/>
  <c r="H1040" i="2"/>
  <c r="F1040" i="2"/>
  <c r="L975" i="2"/>
  <c r="J975" i="2"/>
  <c r="H975" i="2"/>
  <c r="F975" i="2"/>
  <c r="L1039" i="2"/>
  <c r="J1039" i="2"/>
  <c r="H1039" i="2"/>
  <c r="F1039" i="2"/>
  <c r="L974" i="2"/>
  <c r="J974" i="2"/>
  <c r="H974" i="2"/>
  <c r="F974" i="2"/>
  <c r="L915" i="2"/>
  <c r="J915" i="2"/>
  <c r="H915" i="2"/>
  <c r="F915" i="2"/>
  <c r="L813" i="2"/>
  <c r="J813" i="2"/>
  <c r="H813" i="2"/>
  <c r="F813" i="2"/>
  <c r="L800" i="2"/>
  <c r="J800" i="2"/>
  <c r="H800" i="2"/>
  <c r="F800" i="2"/>
  <c r="L753" i="2"/>
  <c r="J753" i="2"/>
  <c r="H753" i="2"/>
  <c r="F753" i="2"/>
  <c r="L723" i="2"/>
  <c r="J723" i="2"/>
  <c r="H723" i="2"/>
  <c r="F723" i="2"/>
  <c r="L718" i="2"/>
  <c r="J718" i="2"/>
  <c r="H718" i="2"/>
  <c r="F718" i="2"/>
  <c r="L630" i="2"/>
  <c r="J630" i="2"/>
  <c r="H630" i="2"/>
  <c r="F630" i="2"/>
  <c r="L608" i="2"/>
  <c r="J608" i="2"/>
  <c r="H608" i="2"/>
  <c r="F608" i="2"/>
  <c r="L547" i="2"/>
  <c r="J547" i="2"/>
  <c r="H547" i="2"/>
  <c r="F547" i="2"/>
  <c r="L536" i="2"/>
  <c r="J536" i="2"/>
  <c r="H536" i="2"/>
  <c r="F536" i="2"/>
  <c r="L1423" i="2"/>
  <c r="J1423" i="2"/>
  <c r="H1423" i="2"/>
  <c r="F1423" i="2"/>
  <c r="L1422" i="2"/>
  <c r="J1422" i="2"/>
  <c r="H1422" i="2"/>
  <c r="F1422" i="2"/>
  <c r="L1421" i="2"/>
  <c r="J1421" i="2"/>
  <c r="H1421" i="2"/>
  <c r="F1421" i="2"/>
  <c r="L1420" i="2"/>
  <c r="J1420" i="2"/>
  <c r="H1420" i="2"/>
  <c r="F1420" i="2"/>
  <c r="L1419" i="2"/>
  <c r="J1419" i="2"/>
  <c r="H1419" i="2"/>
  <c r="F1419" i="2"/>
  <c r="L1417" i="2"/>
  <c r="J1417" i="2"/>
  <c r="H1417" i="2"/>
  <c r="F1417" i="2"/>
  <c r="L1414" i="2"/>
  <c r="J1414" i="2"/>
  <c r="H1414" i="2"/>
  <c r="F1414" i="2"/>
  <c r="J1204" i="2"/>
  <c r="H1204" i="2"/>
  <c r="F1204" i="2"/>
  <c r="J1203" i="2"/>
  <c r="H1203" i="2"/>
  <c r="F1203" i="2"/>
  <c r="J1202" i="2"/>
  <c r="H1202" i="2"/>
  <c r="F1202" i="2"/>
  <c r="J1201" i="2"/>
  <c r="H1201" i="2"/>
  <c r="F1201" i="2"/>
  <c r="J1200" i="2"/>
  <c r="H1200" i="2"/>
  <c r="F1200" i="2"/>
  <c r="J1199" i="2"/>
  <c r="H1199" i="2"/>
  <c r="F1199" i="2"/>
  <c r="J1198" i="2"/>
  <c r="H1198" i="2"/>
  <c r="F1198" i="2"/>
  <c r="J1197" i="2"/>
  <c r="H1197" i="2"/>
  <c r="F1197" i="2"/>
  <c r="J1196" i="2"/>
  <c r="H1196" i="2"/>
  <c r="F1196" i="2"/>
  <c r="J1195" i="2"/>
  <c r="H1195" i="2"/>
  <c r="F1195" i="2"/>
  <c r="J1194" i="2"/>
  <c r="H1194" i="2"/>
  <c r="F1194" i="2"/>
  <c r="J1193" i="2"/>
  <c r="H1193" i="2"/>
  <c r="F1193" i="2"/>
  <c r="J1192" i="2"/>
  <c r="H1192" i="2"/>
  <c r="F1192" i="2"/>
  <c r="L1191" i="2"/>
  <c r="J1191" i="2"/>
  <c r="H1191" i="2"/>
  <c r="F1191" i="2"/>
  <c r="L1190" i="2"/>
  <c r="J1190" i="2"/>
  <c r="H1190" i="2"/>
  <c r="F1190" i="2"/>
  <c r="L1038" i="2"/>
  <c r="J1038" i="2"/>
  <c r="H1038" i="2"/>
  <c r="F1038" i="2"/>
  <c r="L793" i="2"/>
  <c r="J793" i="2"/>
  <c r="H793" i="2"/>
  <c r="F793" i="2"/>
  <c r="L1189" i="2"/>
  <c r="J1189" i="2"/>
  <c r="H1189" i="2"/>
  <c r="F1189" i="2"/>
  <c r="L1188" i="2"/>
  <c r="J1188" i="2"/>
  <c r="H1188" i="2"/>
  <c r="F1188" i="2"/>
  <c r="L1187" i="2"/>
  <c r="J1187" i="2"/>
  <c r="H1187" i="2"/>
  <c r="F1187" i="2"/>
  <c r="L973" i="2"/>
  <c r="J973" i="2"/>
  <c r="H973" i="2"/>
  <c r="F973" i="2"/>
  <c r="L903" i="2"/>
  <c r="J903" i="2"/>
  <c r="H903" i="2"/>
  <c r="F903" i="2"/>
  <c r="L832" i="2"/>
  <c r="J832" i="2"/>
  <c r="H832" i="2"/>
  <c r="F832" i="2"/>
  <c r="L799" i="2"/>
  <c r="J799" i="2"/>
  <c r="H799" i="2"/>
  <c r="F799" i="2"/>
  <c r="L752" i="2"/>
  <c r="J752" i="2"/>
  <c r="H752" i="2"/>
  <c r="F752" i="2"/>
  <c r="L722" i="2"/>
  <c r="J722" i="2"/>
  <c r="H722" i="2"/>
  <c r="F722" i="2"/>
  <c r="L629" i="2"/>
  <c r="J629" i="2"/>
  <c r="H629" i="2"/>
  <c r="F629" i="2"/>
  <c r="L781" i="2"/>
  <c r="J781" i="2"/>
  <c r="H781" i="2"/>
  <c r="F781" i="2"/>
  <c r="L1088" i="2"/>
  <c r="J1088" i="2"/>
  <c r="H1088" i="2"/>
  <c r="F1088" i="2"/>
  <c r="L1072" i="2"/>
  <c r="J1072" i="2"/>
  <c r="H1072" i="2"/>
  <c r="F1072" i="2"/>
  <c r="L1036" i="2"/>
  <c r="J1036" i="2"/>
  <c r="H1036" i="2"/>
  <c r="F1036" i="2"/>
  <c r="L972" i="2"/>
  <c r="J972" i="2"/>
  <c r="H972" i="2"/>
  <c r="F972" i="2"/>
  <c r="L1186" i="2"/>
  <c r="J1186" i="2"/>
  <c r="H1186" i="2"/>
  <c r="L1185" i="2"/>
  <c r="J1185" i="2"/>
  <c r="H1185" i="2"/>
  <c r="F1185" i="2"/>
  <c r="L971" i="2"/>
  <c r="J971" i="2"/>
  <c r="H971" i="2"/>
  <c r="F971" i="2"/>
  <c r="L728" i="2"/>
  <c r="J728" i="2"/>
  <c r="H728" i="2"/>
  <c r="F728" i="2"/>
  <c r="L727" i="2"/>
  <c r="J727" i="2"/>
  <c r="H727" i="2"/>
  <c r="F727" i="2"/>
  <c r="L1121" i="2"/>
  <c r="J1121" i="2"/>
  <c r="H1121" i="2"/>
  <c r="F1121" i="2"/>
  <c r="L883" i="2"/>
  <c r="J883" i="2"/>
  <c r="H883" i="2"/>
  <c r="F883" i="2"/>
  <c r="L751" i="2"/>
  <c r="J751" i="2"/>
  <c r="H751" i="2"/>
  <c r="F751" i="2"/>
  <c r="L569" i="2"/>
  <c r="J569" i="2"/>
  <c r="H569" i="2"/>
  <c r="L535" i="2"/>
  <c r="J535" i="2"/>
  <c r="H535" i="2"/>
  <c r="F535" i="2"/>
  <c r="L1389" i="2"/>
  <c r="J1389" i="2"/>
  <c r="H1389" i="2"/>
  <c r="F1389" i="2"/>
  <c r="L902" i="2"/>
  <c r="J902" i="2"/>
  <c r="H902" i="2"/>
  <c r="F902" i="2"/>
  <c r="L817" i="2"/>
  <c r="J817" i="2"/>
  <c r="H817" i="2"/>
  <c r="F817" i="2"/>
  <c r="L812" i="2"/>
  <c r="J812" i="2"/>
  <c r="H812" i="2"/>
  <c r="F812" i="2"/>
  <c r="L807" i="2"/>
  <c r="J807" i="2"/>
  <c r="H807" i="2"/>
  <c r="F807" i="2"/>
  <c r="L750" i="2"/>
  <c r="J750" i="2"/>
  <c r="H750" i="2"/>
  <c r="F750" i="2"/>
  <c r="L703" i="2"/>
  <c r="J703" i="2"/>
  <c r="H703" i="2"/>
  <c r="F703" i="2"/>
  <c r="L585" i="2"/>
  <c r="J585" i="2"/>
  <c r="H585" i="2"/>
  <c r="F585" i="2"/>
  <c r="L577" i="2"/>
  <c r="J577" i="2"/>
  <c r="H577" i="2"/>
  <c r="F577" i="2"/>
  <c r="L568" i="2"/>
  <c r="J568" i="2"/>
  <c r="H568" i="2"/>
  <c r="F568" i="2"/>
  <c r="L505" i="2"/>
  <c r="J505" i="2"/>
  <c r="H505" i="2"/>
  <c r="F505" i="2"/>
  <c r="L503" i="2"/>
  <c r="J503" i="2"/>
  <c r="H503" i="2"/>
  <c r="F503" i="2"/>
  <c r="L486" i="2"/>
  <c r="J486" i="2"/>
  <c r="H486" i="2"/>
  <c r="J901" i="2"/>
  <c r="H901" i="2"/>
  <c r="F901" i="2"/>
  <c r="L534" i="2"/>
  <c r="J534" i="2"/>
  <c r="H534" i="2"/>
  <c r="F534" i="2"/>
  <c r="L970" i="2"/>
  <c r="J970" i="2"/>
  <c r="H970" i="2"/>
  <c r="F970" i="2"/>
  <c r="L1388" i="2"/>
  <c r="J1388" i="2"/>
  <c r="H1388" i="2"/>
  <c r="F1388" i="2"/>
  <c r="L1035" i="2"/>
  <c r="J1035" i="2"/>
  <c r="H1035" i="2"/>
  <c r="F1035" i="2"/>
  <c r="L969" i="2"/>
  <c r="J969" i="2"/>
  <c r="H969" i="2"/>
  <c r="F969" i="2"/>
  <c r="L806" i="2"/>
  <c r="J806" i="2"/>
  <c r="H806" i="2"/>
  <c r="F806" i="2"/>
  <c r="L749" i="2"/>
  <c r="J749" i="2"/>
  <c r="H749" i="2"/>
  <c r="F749" i="2"/>
  <c r="L702" i="2"/>
  <c r="J702" i="2"/>
  <c r="H702" i="2"/>
  <c r="F702" i="2"/>
  <c r="L584" i="2"/>
  <c r="J584" i="2"/>
  <c r="H584" i="2"/>
  <c r="F584" i="2"/>
  <c r="L567" i="2"/>
  <c r="J567" i="2"/>
  <c r="H567" i="2"/>
  <c r="F567" i="2"/>
  <c r="L504" i="2"/>
  <c r="J504" i="2"/>
  <c r="H504" i="2"/>
  <c r="F504" i="2"/>
  <c r="L502" i="2"/>
  <c r="J502" i="2"/>
  <c r="H502" i="2"/>
  <c r="F502" i="2"/>
  <c r="L926" i="2"/>
  <c r="J926" i="2"/>
  <c r="H926" i="2"/>
  <c r="F926" i="2"/>
  <c r="L914" i="2"/>
  <c r="J914" i="2"/>
  <c r="H914" i="2"/>
  <c r="F914" i="2"/>
  <c r="L900" i="2"/>
  <c r="J900" i="2"/>
  <c r="H900" i="2"/>
  <c r="F900" i="2"/>
  <c r="L501" i="2"/>
  <c r="J501" i="2"/>
  <c r="H501" i="2"/>
  <c r="F501" i="2"/>
  <c r="L491" i="2"/>
  <c r="J491" i="2"/>
  <c r="H491" i="2"/>
  <c r="F491" i="2"/>
  <c r="L780" i="2"/>
  <c r="J780" i="2"/>
  <c r="H780" i="2"/>
  <c r="F780" i="2"/>
  <c r="L1387" i="2"/>
  <c r="J1387" i="2"/>
  <c r="H1387" i="2"/>
  <c r="F1387" i="2"/>
  <c r="L913" i="2"/>
  <c r="J913" i="2"/>
  <c r="H913" i="2"/>
  <c r="F913" i="2"/>
  <c r="L899" i="2"/>
  <c r="J899" i="2"/>
  <c r="H899" i="2"/>
  <c r="F899" i="2"/>
  <c r="L898" i="2"/>
  <c r="J898" i="2"/>
  <c r="H898" i="2"/>
  <c r="F898" i="2"/>
  <c r="J912" i="2"/>
  <c r="H912" i="2"/>
  <c r="F912" i="2"/>
  <c r="L897" i="2"/>
  <c r="J897" i="2"/>
  <c r="H897" i="2"/>
  <c r="F897" i="2"/>
  <c r="L1386" i="2"/>
  <c r="J1386" i="2"/>
  <c r="H1386" i="2"/>
  <c r="F1386" i="2"/>
  <c r="L917" i="2"/>
  <c r="J917" i="2"/>
  <c r="H917" i="2"/>
  <c r="F917" i="2"/>
  <c r="L911" i="2"/>
  <c r="J911" i="2"/>
  <c r="H911" i="2"/>
  <c r="F911" i="2"/>
  <c r="L896" i="2"/>
  <c r="J896" i="2"/>
  <c r="H896" i="2"/>
  <c r="L1385" i="2"/>
  <c r="J1385" i="2"/>
  <c r="H1385" i="2"/>
  <c r="F1385" i="2"/>
  <c r="L669" i="2"/>
  <c r="J669" i="2"/>
  <c r="H669" i="2"/>
  <c r="F669" i="2"/>
  <c r="J1384" i="2"/>
  <c r="H1384" i="2"/>
  <c r="F1384" i="2"/>
  <c r="L668" i="2"/>
  <c r="J668" i="2"/>
  <c r="H668" i="2"/>
  <c r="F668" i="2"/>
  <c r="L566" i="2"/>
  <c r="J566" i="2"/>
  <c r="H566" i="2"/>
  <c r="F566" i="2"/>
  <c r="L695" i="2"/>
  <c r="J695" i="2"/>
  <c r="H695" i="2"/>
  <c r="F695" i="2"/>
  <c r="L667" i="2"/>
  <c r="J667" i="2"/>
  <c r="H667" i="2"/>
  <c r="F667" i="2"/>
  <c r="L565" i="2"/>
  <c r="J565" i="2"/>
  <c r="H565" i="2"/>
  <c r="F565" i="2"/>
  <c r="L1383" i="2"/>
  <c r="J1383" i="2"/>
  <c r="H1383" i="2"/>
  <c r="F1383" i="2"/>
  <c r="L1382" i="2"/>
  <c r="J1382" i="2"/>
  <c r="H1382" i="2"/>
  <c r="F1382" i="2"/>
  <c r="J675" i="2"/>
  <c r="H675" i="2"/>
  <c r="F675" i="2"/>
  <c r="L666" i="2"/>
  <c r="J666" i="2"/>
  <c r="H666" i="2"/>
  <c r="F666" i="2"/>
  <c r="L576" i="2"/>
  <c r="J576" i="2"/>
  <c r="H576" i="2"/>
  <c r="F576" i="2"/>
  <c r="L564" i="2"/>
  <c r="J564" i="2"/>
  <c r="H564" i="2"/>
  <c r="F564" i="2"/>
  <c r="L674" i="2"/>
  <c r="J674" i="2"/>
  <c r="H674" i="2"/>
  <c r="F674" i="2"/>
  <c r="L665" i="2"/>
  <c r="J665" i="2"/>
  <c r="H665" i="2"/>
  <c r="F665" i="2"/>
  <c r="L563" i="2"/>
  <c r="J563" i="2"/>
  <c r="H563" i="2"/>
  <c r="F563" i="2"/>
  <c r="L1380" i="2"/>
  <c r="J1380" i="2"/>
  <c r="H1380" i="2"/>
  <c r="F1380" i="2"/>
  <c r="J1381" i="2"/>
  <c r="H1381" i="2"/>
  <c r="F1381" i="2"/>
  <c r="J1379" i="2"/>
  <c r="H1379" i="2"/>
  <c r="F1379" i="2"/>
  <c r="L1378" i="2"/>
  <c r="J1378" i="2"/>
  <c r="H1378" i="2"/>
  <c r="F1378" i="2"/>
  <c r="L575" i="2"/>
  <c r="J575" i="2"/>
  <c r="H575" i="2"/>
  <c r="F575" i="2"/>
  <c r="L562" i="2"/>
  <c r="J562" i="2"/>
  <c r="H562" i="2"/>
  <c r="F562" i="2"/>
  <c r="L533" i="2"/>
  <c r="J533" i="2"/>
  <c r="H533" i="2"/>
  <c r="F533" i="2"/>
  <c r="L664" i="2"/>
  <c r="J664" i="2"/>
  <c r="H664" i="2"/>
  <c r="F664" i="2"/>
  <c r="L532" i="2"/>
  <c r="J532" i="2"/>
  <c r="H532" i="2"/>
  <c r="F532" i="2"/>
  <c r="L694" i="2"/>
  <c r="J694" i="2"/>
  <c r="H694" i="2"/>
  <c r="F694" i="2"/>
  <c r="L663" i="2"/>
  <c r="J663" i="2"/>
  <c r="H663" i="2"/>
  <c r="F663" i="2"/>
  <c r="L561" i="2"/>
  <c r="J561" i="2"/>
  <c r="H561" i="2"/>
  <c r="F561" i="2"/>
  <c r="L662" i="2"/>
  <c r="J662" i="2"/>
  <c r="H662" i="2"/>
  <c r="F662" i="2"/>
  <c r="L1407" i="2"/>
  <c r="J1407" i="2"/>
  <c r="H1407" i="2"/>
  <c r="F1407" i="2"/>
  <c r="L1377" i="2"/>
  <c r="J1377" i="2"/>
  <c r="H1377" i="2"/>
  <c r="F1377" i="2"/>
  <c r="L1376" i="2"/>
  <c r="J1376" i="2"/>
  <c r="H1376" i="2"/>
  <c r="F1376" i="2"/>
  <c r="L1183" i="2"/>
  <c r="J1183" i="2"/>
  <c r="H1183" i="2"/>
  <c r="F1183" i="2"/>
  <c r="L1119" i="2"/>
  <c r="J1119" i="2"/>
  <c r="H1119" i="2"/>
  <c r="F1119" i="2"/>
  <c r="L792" i="2"/>
  <c r="J792" i="2"/>
  <c r="H792" i="2"/>
  <c r="F792" i="2"/>
  <c r="L661" i="2"/>
  <c r="J661" i="2"/>
  <c r="H661" i="2"/>
  <c r="F661" i="2"/>
  <c r="L660" i="2"/>
  <c r="J660" i="2"/>
  <c r="H660" i="2"/>
  <c r="F660" i="2"/>
  <c r="L1375" i="2"/>
  <c r="J1375" i="2"/>
  <c r="H1375" i="2"/>
  <c r="F1375" i="2"/>
  <c r="J1374" i="2"/>
  <c r="H1374" i="2"/>
  <c r="F1374" i="2"/>
  <c r="L693" i="2"/>
  <c r="J693" i="2"/>
  <c r="H693" i="2"/>
  <c r="F693" i="2"/>
  <c r="L659" i="2"/>
  <c r="J659" i="2"/>
  <c r="H659" i="2"/>
  <c r="F659" i="2"/>
  <c r="L658" i="2"/>
  <c r="J658" i="2"/>
  <c r="H658" i="2"/>
  <c r="F658" i="2"/>
  <c r="L1372" i="2"/>
  <c r="J1372" i="2"/>
  <c r="H1372" i="2"/>
  <c r="F1372" i="2"/>
  <c r="L692" i="2"/>
  <c r="J692" i="2"/>
  <c r="H692" i="2"/>
  <c r="F692" i="2"/>
  <c r="L657" i="2"/>
  <c r="J657" i="2"/>
  <c r="H657" i="2"/>
  <c r="F657" i="2"/>
  <c r="L560" i="2"/>
  <c r="J560" i="2"/>
  <c r="H560" i="2"/>
  <c r="F560" i="2"/>
  <c r="L1371" i="2"/>
  <c r="J1371" i="2"/>
  <c r="H1371" i="2"/>
  <c r="F1371" i="2"/>
  <c r="L531" i="2"/>
  <c r="J531" i="2"/>
  <c r="H531" i="2"/>
  <c r="F531" i="2"/>
  <c r="L1370" i="2"/>
  <c r="J1370" i="2"/>
  <c r="H1370" i="2"/>
  <c r="F1370" i="2"/>
  <c r="L1369" i="2"/>
  <c r="J1369" i="2"/>
  <c r="H1369" i="2"/>
  <c r="F1369" i="2"/>
  <c r="L1368" i="2"/>
  <c r="J1368" i="2"/>
  <c r="H1368" i="2"/>
  <c r="F1368" i="2"/>
  <c r="L1367" i="2"/>
  <c r="J1367" i="2"/>
  <c r="H1367" i="2"/>
  <c r="F1367" i="2"/>
  <c r="L1366" i="2"/>
  <c r="J1366" i="2"/>
  <c r="H1366" i="2"/>
  <c r="F1366" i="2"/>
  <c r="L1365" i="2"/>
  <c r="J1365" i="2"/>
  <c r="H1365" i="2"/>
  <c r="F1365" i="2"/>
  <c r="L691" i="2"/>
  <c r="J691" i="2"/>
  <c r="H691" i="2"/>
  <c r="F691" i="2"/>
  <c r="L656" i="2"/>
  <c r="J656" i="2"/>
  <c r="H656" i="2"/>
  <c r="F656" i="2"/>
  <c r="L698" i="2"/>
  <c r="J698" i="2"/>
  <c r="H698" i="2"/>
  <c r="F698" i="2"/>
  <c r="L673" i="2"/>
  <c r="J673" i="2"/>
  <c r="H673" i="2"/>
  <c r="F673" i="2"/>
  <c r="L559" i="2"/>
  <c r="J559" i="2"/>
  <c r="H559" i="2"/>
  <c r="F559" i="2"/>
  <c r="L690" i="2"/>
  <c r="J690" i="2"/>
  <c r="H690" i="2"/>
  <c r="F690" i="2"/>
  <c r="L677" i="2"/>
  <c r="J677" i="2"/>
  <c r="H677" i="2"/>
  <c r="F677" i="2"/>
  <c r="L672" i="2"/>
  <c r="J672" i="2"/>
  <c r="H672" i="2"/>
  <c r="F672" i="2"/>
  <c r="L655" i="2"/>
  <c r="J655" i="2"/>
  <c r="H655" i="2"/>
  <c r="F655" i="2"/>
  <c r="L1364" i="2"/>
  <c r="J1364" i="2"/>
  <c r="H1364" i="2"/>
  <c r="F1364" i="2"/>
  <c r="L1363" i="2"/>
  <c r="J1363" i="2"/>
  <c r="H1363" i="2"/>
  <c r="F1363" i="2"/>
  <c r="L1362" i="2"/>
  <c r="J1362" i="2"/>
  <c r="H1362" i="2"/>
  <c r="F1362" i="2"/>
  <c r="L1361" i="2"/>
  <c r="J1361" i="2"/>
  <c r="H1361" i="2"/>
  <c r="F1361" i="2"/>
  <c r="L689" i="2"/>
  <c r="J689" i="2"/>
  <c r="H689" i="2"/>
  <c r="F689" i="2"/>
  <c r="L654" i="2"/>
  <c r="J654" i="2"/>
  <c r="H654" i="2"/>
  <c r="F654" i="2"/>
  <c r="L530" i="2"/>
  <c r="J530" i="2"/>
  <c r="H530" i="2"/>
  <c r="F530" i="2"/>
  <c r="L688" i="2"/>
  <c r="J688" i="2"/>
  <c r="H688" i="2"/>
  <c r="F688" i="2"/>
  <c r="L653" i="2"/>
  <c r="J653" i="2"/>
  <c r="H653" i="2"/>
  <c r="F653" i="2"/>
  <c r="L558" i="2"/>
  <c r="J558" i="2"/>
  <c r="H558" i="2"/>
  <c r="F558" i="2"/>
  <c r="L652" i="2"/>
  <c r="J652" i="2"/>
  <c r="H652" i="2"/>
  <c r="F652" i="2"/>
  <c r="L557" i="2"/>
  <c r="J557" i="2"/>
  <c r="H557" i="2"/>
  <c r="F557" i="2"/>
  <c r="L574" i="2"/>
  <c r="J574" i="2"/>
  <c r="H574" i="2"/>
  <c r="F574" i="2"/>
  <c r="L556" i="2"/>
  <c r="J556" i="2"/>
  <c r="H556" i="2"/>
  <c r="F556" i="2"/>
  <c r="L687" i="2"/>
  <c r="J687" i="2"/>
  <c r="H687" i="2"/>
  <c r="F687" i="2"/>
  <c r="L671" i="2"/>
  <c r="J671" i="2"/>
  <c r="H671" i="2"/>
  <c r="F671" i="2"/>
  <c r="L651" i="2"/>
  <c r="J651" i="2"/>
  <c r="H651" i="2"/>
  <c r="F651" i="2"/>
  <c r="L555" i="2"/>
  <c r="J555" i="2"/>
  <c r="H555" i="2"/>
  <c r="F555" i="2"/>
  <c r="L529" i="2"/>
  <c r="J529" i="2"/>
  <c r="H529" i="2"/>
  <c r="F529" i="2"/>
  <c r="L1360" i="2"/>
  <c r="J1360" i="2"/>
  <c r="H1360" i="2"/>
  <c r="F1360" i="2"/>
  <c r="L686" i="2"/>
  <c r="J686" i="2"/>
  <c r="H686" i="2"/>
  <c r="F686" i="2"/>
  <c r="L650" i="2"/>
  <c r="J650" i="2"/>
  <c r="H650" i="2"/>
  <c r="F650" i="2"/>
  <c r="L1359" i="2"/>
  <c r="J1359" i="2"/>
  <c r="H1359" i="2"/>
  <c r="F1359" i="2"/>
  <c r="L1358" i="2"/>
  <c r="J1358" i="2"/>
  <c r="H1358" i="2"/>
  <c r="F1358" i="2"/>
  <c r="L1357" i="2"/>
  <c r="J1357" i="2"/>
  <c r="H1357" i="2"/>
  <c r="F1357" i="2"/>
  <c r="L1356" i="2"/>
  <c r="J1356" i="2"/>
  <c r="H1356" i="2"/>
  <c r="F1356" i="2"/>
  <c r="L700" i="2"/>
  <c r="J700" i="2"/>
  <c r="H700" i="2"/>
  <c r="F700" i="2"/>
  <c r="L699" i="2"/>
  <c r="J699" i="2"/>
  <c r="H699" i="2"/>
  <c r="F699" i="2"/>
  <c r="L697" i="2"/>
  <c r="J697" i="2"/>
  <c r="H697" i="2"/>
  <c r="F697" i="2"/>
  <c r="L685" i="2"/>
  <c r="J685" i="2"/>
  <c r="H685" i="2"/>
  <c r="F685" i="2"/>
  <c r="L681" i="2"/>
  <c r="J681" i="2"/>
  <c r="H681" i="2"/>
  <c r="F681" i="2"/>
  <c r="L680" i="2"/>
  <c r="J680" i="2"/>
  <c r="H680" i="2"/>
  <c r="F680" i="2"/>
  <c r="L679" i="2"/>
  <c r="J679" i="2"/>
  <c r="H679" i="2"/>
  <c r="F679" i="2"/>
  <c r="L678" i="2"/>
  <c r="J678" i="2"/>
  <c r="H678" i="2"/>
  <c r="F678" i="2"/>
  <c r="L676" i="2"/>
  <c r="J676" i="2"/>
  <c r="H676" i="2"/>
  <c r="F676" i="2"/>
  <c r="L649" i="2"/>
  <c r="J649" i="2"/>
  <c r="H649" i="2"/>
  <c r="F649" i="2"/>
  <c r="L573" i="2"/>
  <c r="J573" i="2"/>
  <c r="H573" i="2"/>
  <c r="F573" i="2"/>
  <c r="L554" i="2"/>
  <c r="J554" i="2"/>
  <c r="H554" i="2"/>
  <c r="F554" i="2"/>
  <c r="L528" i="2"/>
  <c r="J528" i="2"/>
  <c r="H528" i="2"/>
  <c r="F528" i="2"/>
  <c r="L1355" i="2"/>
  <c r="J1355" i="2"/>
  <c r="H1355" i="2"/>
  <c r="F1355" i="2"/>
  <c r="L1354" i="2"/>
  <c r="J1354" i="2"/>
  <c r="H1354" i="2"/>
  <c r="F1354" i="2"/>
  <c r="L696" i="2"/>
  <c r="J696" i="2"/>
  <c r="H696" i="2"/>
  <c r="F696" i="2"/>
  <c r="L684" i="2"/>
  <c r="J684" i="2"/>
  <c r="H684" i="2"/>
  <c r="F684" i="2"/>
  <c r="L648" i="2"/>
  <c r="J648" i="2"/>
  <c r="H648" i="2"/>
  <c r="F648" i="2"/>
  <c r="L553" i="2"/>
  <c r="J553" i="2"/>
  <c r="H553" i="2"/>
  <c r="F553" i="2"/>
  <c r="L670" i="2"/>
  <c r="J670" i="2"/>
  <c r="H670" i="2"/>
  <c r="F670" i="2"/>
  <c r="L647" i="2"/>
  <c r="J647" i="2"/>
  <c r="H647" i="2"/>
  <c r="F647" i="2"/>
  <c r="L646" i="2"/>
  <c r="J646" i="2"/>
  <c r="H646" i="2"/>
  <c r="F646" i="2"/>
  <c r="L527" i="2"/>
  <c r="J527" i="2"/>
  <c r="H527" i="2"/>
  <c r="F527" i="2"/>
  <c r="L683" i="2"/>
  <c r="J683" i="2"/>
  <c r="H683" i="2"/>
  <c r="F683" i="2"/>
  <c r="L645" i="2"/>
  <c r="J645" i="2"/>
  <c r="H645" i="2"/>
  <c r="F645" i="2"/>
  <c r="L644" i="2"/>
  <c r="J644" i="2"/>
  <c r="H644" i="2"/>
  <c r="F644" i="2"/>
  <c r="L682" i="2"/>
  <c r="J682" i="2"/>
  <c r="H682" i="2"/>
  <c r="F682" i="2"/>
  <c r="L643" i="2"/>
  <c r="J643" i="2"/>
  <c r="H643" i="2"/>
  <c r="F643" i="2"/>
  <c r="L1353" i="2"/>
  <c r="J1353" i="2"/>
  <c r="H1353" i="2"/>
  <c r="F1353" i="2"/>
  <c r="L1351" i="2"/>
  <c r="J1351" i="2"/>
  <c r="H1351" i="2"/>
  <c r="F1351" i="2"/>
  <c r="L1350" i="2"/>
  <c r="J1350" i="2"/>
  <c r="H1350" i="2"/>
  <c r="F1350" i="2"/>
  <c r="L1349" i="2"/>
  <c r="J1349" i="2"/>
  <c r="H1349" i="2"/>
  <c r="F1349" i="2"/>
  <c r="L1348" i="2"/>
  <c r="J1348" i="2"/>
  <c r="H1348" i="2"/>
  <c r="F1348" i="2"/>
  <c r="L1347" i="2"/>
  <c r="J1347" i="2"/>
  <c r="H1347" i="2"/>
  <c r="F1347" i="2"/>
  <c r="L1346" i="2"/>
  <c r="J1346" i="2"/>
  <c r="H1346" i="2"/>
  <c r="F1346" i="2"/>
  <c r="L642" i="2"/>
  <c r="J642" i="2"/>
  <c r="H642" i="2"/>
  <c r="F642" i="2"/>
  <c r="L1345" i="2"/>
  <c r="J1345" i="2"/>
  <c r="H1345" i="2"/>
  <c r="F1345" i="2"/>
  <c r="L1344" i="2"/>
  <c r="J1344" i="2"/>
  <c r="H1344" i="2"/>
  <c r="F1344" i="2"/>
  <c r="L1343" i="2"/>
  <c r="J1343" i="2"/>
  <c r="H1343" i="2"/>
  <c r="F1343" i="2"/>
  <c r="L1342" i="2"/>
  <c r="J1342" i="2"/>
  <c r="H1342" i="2"/>
  <c r="F1342" i="2"/>
  <c r="L641" i="2"/>
  <c r="J641" i="2"/>
  <c r="H641" i="2"/>
  <c r="F641" i="2"/>
  <c r="L1341" i="2"/>
  <c r="J1341" i="2"/>
  <c r="H1341" i="2"/>
  <c r="F1341" i="2"/>
  <c r="L1340" i="2"/>
  <c r="J1340" i="2"/>
  <c r="H1340" i="2"/>
  <c r="F1340" i="2"/>
  <c r="L1144" i="2"/>
  <c r="J1144" i="2"/>
  <c r="H1144" i="2"/>
  <c r="F1144" i="2"/>
  <c r="L1071" i="2"/>
  <c r="J1071" i="2"/>
  <c r="H1071" i="2"/>
  <c r="F1071" i="2"/>
  <c r="L1034" i="2"/>
  <c r="J1034" i="2"/>
  <c r="H1034" i="2"/>
  <c r="F1034" i="2"/>
  <c r="L968" i="2"/>
  <c r="J968" i="2"/>
  <c r="H968" i="2"/>
  <c r="F968" i="2"/>
  <c r="L639" i="2"/>
  <c r="J639" i="2"/>
  <c r="H639" i="2"/>
  <c r="F639" i="2"/>
  <c r="L1339" i="2"/>
  <c r="J1339" i="2"/>
  <c r="H1339" i="2"/>
  <c r="F1339" i="2"/>
  <c r="L638" i="2"/>
  <c r="J638" i="2"/>
  <c r="H638" i="2"/>
  <c r="F638" i="2"/>
  <c r="L1338" i="2"/>
  <c r="J1338" i="2"/>
  <c r="H1338" i="2"/>
  <c r="F1338" i="2"/>
  <c r="L1337" i="2"/>
  <c r="J1337" i="2"/>
  <c r="H1337" i="2"/>
  <c r="F1337" i="2"/>
  <c r="L1335" i="2"/>
  <c r="J1335" i="2"/>
  <c r="H1335" i="2"/>
  <c r="F1335" i="2"/>
  <c r="L1334" i="2"/>
  <c r="J1334" i="2"/>
  <c r="H1334" i="2"/>
  <c r="F1334" i="2"/>
  <c r="L1333" i="2"/>
  <c r="J1333" i="2"/>
  <c r="H1333" i="2"/>
  <c r="F1333" i="2"/>
  <c r="J500" i="2"/>
  <c r="H500" i="2"/>
  <c r="F500" i="2"/>
  <c r="L1332" i="2"/>
  <c r="J1332" i="2"/>
  <c r="H1332" i="2"/>
  <c r="F1332" i="2"/>
  <c r="L1411" i="2"/>
  <c r="J1411" i="2"/>
  <c r="H1411" i="2"/>
  <c r="F1411" i="2"/>
  <c r="L1410" i="2"/>
  <c r="J1410" i="2"/>
  <c r="H1410" i="2"/>
  <c r="F1410" i="2"/>
  <c r="L1409" i="2"/>
  <c r="J1409" i="2"/>
  <c r="H1409" i="2"/>
  <c r="F1409" i="2"/>
  <c r="L1408" i="2"/>
  <c r="J1408" i="2"/>
  <c r="H1408" i="2"/>
  <c r="F1408" i="2"/>
  <c r="L1331" i="2"/>
  <c r="J1331" i="2"/>
  <c r="H1331" i="2"/>
  <c r="F1331" i="2"/>
  <c r="L1330" i="2"/>
  <c r="J1330" i="2"/>
  <c r="H1330" i="2"/>
  <c r="F1330" i="2"/>
  <c r="L1329" i="2"/>
  <c r="J1329" i="2"/>
  <c r="H1329" i="2"/>
  <c r="F1329" i="2"/>
  <c r="L1328" i="2"/>
  <c r="J1328" i="2"/>
  <c r="H1328" i="2"/>
  <c r="F1328" i="2"/>
  <c r="L1327" i="2"/>
  <c r="J1327" i="2"/>
  <c r="H1327" i="2"/>
  <c r="F1327" i="2"/>
  <c r="L1326" i="2"/>
  <c r="J1326" i="2"/>
  <c r="H1326" i="2"/>
  <c r="F1326" i="2"/>
  <c r="L1325" i="2"/>
  <c r="J1325" i="2"/>
  <c r="H1325" i="2"/>
  <c r="F1325" i="2"/>
  <c r="L1324" i="2"/>
  <c r="J1324" i="2"/>
  <c r="H1324" i="2"/>
  <c r="F1324" i="2"/>
  <c r="L1323" i="2"/>
  <c r="J1323" i="2"/>
  <c r="H1323" i="2"/>
  <c r="F1323" i="2"/>
  <c r="L1322" i="2"/>
  <c r="J1322" i="2"/>
  <c r="H1322" i="2"/>
  <c r="F1322" i="2"/>
  <c r="L1321" i="2"/>
  <c r="J1321" i="2"/>
  <c r="H1321" i="2"/>
  <c r="F1321" i="2"/>
  <c r="L1320" i="2"/>
  <c r="J1320" i="2"/>
  <c r="H1320" i="2"/>
  <c r="F1320" i="2"/>
  <c r="L1319" i="2"/>
  <c r="J1319" i="2"/>
  <c r="H1319" i="2"/>
  <c r="F1319" i="2"/>
  <c r="L1318" i="2"/>
  <c r="J1318" i="2"/>
  <c r="H1318" i="2"/>
  <c r="F1318" i="2"/>
  <c r="L1317" i="2"/>
  <c r="J1317" i="2"/>
  <c r="H1317" i="2"/>
  <c r="F1317" i="2"/>
  <c r="L1316" i="2"/>
  <c r="J1316" i="2"/>
  <c r="H1316" i="2"/>
  <c r="F1316" i="2"/>
  <c r="L1315" i="2"/>
  <c r="J1315" i="2"/>
  <c r="H1315" i="2"/>
  <c r="F1315" i="2"/>
  <c r="L1314" i="2"/>
  <c r="J1314" i="2"/>
  <c r="H1314" i="2"/>
  <c r="F1314" i="2"/>
  <c r="L1313" i="2"/>
  <c r="J1313" i="2"/>
  <c r="H1313" i="2"/>
  <c r="F1313" i="2"/>
  <c r="L1312" i="2"/>
  <c r="J1312" i="2"/>
  <c r="H1312" i="2"/>
  <c r="F1312" i="2"/>
  <c r="L1311" i="2"/>
  <c r="J1311" i="2"/>
  <c r="H1311" i="2"/>
  <c r="F1311" i="2"/>
  <c r="L1310" i="2"/>
  <c r="J1310" i="2"/>
  <c r="H1310" i="2"/>
  <c r="F1310" i="2"/>
  <c r="L1309" i="2"/>
  <c r="J1309" i="2"/>
  <c r="H1309" i="2"/>
  <c r="F1309" i="2"/>
  <c r="L1308" i="2"/>
  <c r="J1308" i="2"/>
  <c r="H1308" i="2"/>
  <c r="F1308" i="2"/>
  <c r="L1307" i="2"/>
  <c r="J1307" i="2"/>
  <c r="H1307" i="2"/>
  <c r="F1307" i="2"/>
  <c r="L1306" i="2"/>
  <c r="J1306" i="2"/>
  <c r="H1306" i="2"/>
  <c r="F1306" i="2"/>
  <c r="J1305" i="2"/>
  <c r="H1305" i="2"/>
  <c r="F1305" i="2"/>
  <c r="L1304" i="2"/>
  <c r="J1304" i="2"/>
  <c r="H1304" i="2"/>
  <c r="F1304" i="2"/>
  <c r="L1303" i="2"/>
  <c r="J1303" i="2"/>
  <c r="H1303" i="2"/>
  <c r="F1303" i="2"/>
  <c r="L1302" i="2"/>
  <c r="J1302" i="2"/>
  <c r="H1302" i="2"/>
  <c r="F1302" i="2"/>
  <c r="L1301" i="2"/>
  <c r="J1301" i="2"/>
  <c r="H1301" i="2"/>
  <c r="F1301" i="2"/>
  <c r="L1300" i="2"/>
  <c r="J1300" i="2"/>
  <c r="H1300" i="2"/>
  <c r="F1300" i="2"/>
  <c r="L1299" i="2"/>
  <c r="J1299" i="2"/>
  <c r="H1299" i="2"/>
  <c r="F1299" i="2"/>
  <c r="L1298" i="2"/>
  <c r="J1298" i="2"/>
  <c r="H1298" i="2"/>
  <c r="F1298" i="2"/>
  <c r="L1297" i="2"/>
  <c r="J1297" i="2"/>
  <c r="H1297" i="2"/>
  <c r="F1297" i="2"/>
  <c r="L1296" i="2"/>
  <c r="J1296" i="2"/>
  <c r="H1296" i="2"/>
  <c r="F1296" i="2"/>
  <c r="L1295" i="2"/>
  <c r="J1295" i="2"/>
  <c r="H1295" i="2"/>
  <c r="F1295" i="2"/>
  <c r="L1294" i="2"/>
  <c r="J1294" i="2"/>
  <c r="H1294" i="2"/>
  <c r="F1294" i="2"/>
  <c r="L1293" i="2"/>
  <c r="J1293" i="2"/>
  <c r="H1293" i="2"/>
  <c r="F1293" i="2"/>
  <c r="L1292" i="2"/>
  <c r="J1292" i="2"/>
  <c r="H1292" i="2"/>
  <c r="F1292" i="2"/>
  <c r="L1291" i="2"/>
  <c r="J1291" i="2"/>
  <c r="H1291" i="2"/>
  <c r="F1291" i="2"/>
  <c r="L1118" i="2"/>
  <c r="J1118" i="2"/>
  <c r="H1118" i="2"/>
  <c r="F1118" i="2"/>
  <c r="L860" i="2"/>
  <c r="J860" i="2"/>
  <c r="H860" i="2"/>
  <c r="F860" i="2"/>
  <c r="L637" i="2"/>
  <c r="J637" i="2"/>
  <c r="H637" i="2"/>
  <c r="F637" i="2"/>
  <c r="L572" i="2"/>
  <c r="J572" i="2"/>
  <c r="H572" i="2"/>
  <c r="F572" i="2"/>
  <c r="J552" i="2"/>
  <c r="H552" i="2"/>
  <c r="F552" i="2"/>
  <c r="L499" i="2"/>
  <c r="J499" i="2"/>
  <c r="H499" i="2"/>
  <c r="F499" i="2"/>
  <c r="L484" i="2"/>
  <c r="J484" i="2"/>
  <c r="H484" i="2"/>
  <c r="F484" i="2"/>
  <c r="L483" i="2"/>
  <c r="J483" i="2"/>
  <c r="H483" i="2"/>
  <c r="F483" i="2"/>
  <c r="L1418" i="2"/>
  <c r="J1418" i="2"/>
  <c r="H1418" i="2"/>
  <c r="F1418" i="2"/>
  <c r="L1416" i="2"/>
  <c r="J1416" i="2"/>
  <c r="H1416" i="2"/>
  <c r="F1416" i="2"/>
  <c r="L1413" i="2"/>
  <c r="J1413" i="2"/>
  <c r="H1413" i="2"/>
  <c r="F1413" i="2"/>
  <c r="L1290" i="2"/>
  <c r="J1290" i="2"/>
  <c r="H1290" i="2"/>
  <c r="F1290" i="2"/>
  <c r="L1033" i="2"/>
  <c r="J1033" i="2"/>
  <c r="H1033" i="2"/>
  <c r="F1033" i="2"/>
  <c r="L967" i="2"/>
  <c r="J967" i="2"/>
  <c r="H967" i="2"/>
  <c r="F967" i="2"/>
  <c r="L859" i="2"/>
  <c r="J859" i="2"/>
  <c r="H859" i="2"/>
  <c r="F859" i="2"/>
  <c r="L855" i="2"/>
  <c r="J855" i="2"/>
  <c r="H855" i="2"/>
  <c r="F855" i="2"/>
  <c r="L748" i="2"/>
  <c r="J748" i="2"/>
  <c r="H748" i="2"/>
  <c r="F748" i="2"/>
  <c r="L1289" i="2"/>
  <c r="J1289" i="2"/>
  <c r="H1289" i="2"/>
  <c r="F1289" i="2"/>
  <c r="L1288" i="2"/>
  <c r="J1288" i="2"/>
  <c r="H1288" i="2"/>
  <c r="F1288" i="2"/>
  <c r="L1287" i="2"/>
  <c r="J1287" i="2"/>
  <c r="H1287" i="2"/>
  <c r="F1287" i="2"/>
  <c r="L1143" i="2"/>
  <c r="J1143" i="2"/>
  <c r="H1143" i="2"/>
  <c r="F1143" i="2"/>
  <c r="L886" i="2"/>
  <c r="J886" i="2"/>
  <c r="H886" i="2"/>
  <c r="F886" i="2"/>
  <c r="L882" i="2"/>
  <c r="J882" i="2"/>
  <c r="H882" i="2"/>
  <c r="F882" i="2"/>
  <c r="L852" i="2"/>
  <c r="J852" i="2"/>
  <c r="H852" i="2"/>
  <c r="F852" i="2"/>
  <c r="L850" i="2"/>
  <c r="J850" i="2"/>
  <c r="H850" i="2"/>
  <c r="F850" i="2"/>
  <c r="L831" i="2"/>
  <c r="J831" i="2"/>
  <c r="H831" i="2"/>
  <c r="F831" i="2"/>
  <c r="L816" i="2"/>
  <c r="J816" i="2"/>
  <c r="H816" i="2"/>
  <c r="F816" i="2"/>
  <c r="L805" i="2"/>
  <c r="J805" i="2"/>
  <c r="H805" i="2"/>
  <c r="F805" i="2"/>
  <c r="L779" i="2"/>
  <c r="J779" i="2"/>
  <c r="H779" i="2"/>
  <c r="F779" i="2"/>
  <c r="L583" i="2"/>
  <c r="J583" i="2"/>
  <c r="H583" i="2"/>
  <c r="F583" i="2"/>
  <c r="L526" i="2"/>
  <c r="J526" i="2"/>
  <c r="H526" i="2"/>
  <c r="F526" i="2"/>
  <c r="L1286" i="2"/>
  <c r="J1286" i="2"/>
  <c r="H1286" i="2"/>
  <c r="F1286" i="2"/>
  <c r="L1117" i="2"/>
  <c r="J1117" i="2"/>
  <c r="H1117" i="2"/>
  <c r="F1117" i="2"/>
  <c r="L525" i="2"/>
  <c r="J525" i="2"/>
  <c r="H525" i="2"/>
  <c r="F525" i="2"/>
  <c r="L636" i="2"/>
  <c r="J636" i="2"/>
  <c r="H636" i="2"/>
  <c r="L524" i="2"/>
  <c r="J524" i="2"/>
  <c r="H524" i="2"/>
  <c r="F524" i="2"/>
  <c r="L747" i="2"/>
  <c r="J747" i="2"/>
  <c r="H747" i="2"/>
  <c r="F747" i="2"/>
  <c r="L523" i="2"/>
  <c r="J523" i="2"/>
  <c r="H523" i="2"/>
  <c r="F523" i="2"/>
  <c r="L1096" i="2"/>
  <c r="J1096" i="2"/>
  <c r="H1096" i="2"/>
  <c r="F1096" i="2"/>
  <c r="L1087" i="2"/>
  <c r="J1087" i="2"/>
  <c r="H1087" i="2"/>
  <c r="F1087" i="2"/>
  <c r="L1070" i="2"/>
  <c r="J1070" i="2"/>
  <c r="H1070" i="2"/>
  <c r="F1070" i="2"/>
  <c r="L1032" i="2"/>
  <c r="J1032" i="2"/>
  <c r="H1032" i="2"/>
  <c r="F1032" i="2"/>
  <c r="L895" i="2"/>
  <c r="J895" i="2"/>
  <c r="H895" i="2"/>
  <c r="F895" i="2"/>
  <c r="J1285" i="2"/>
  <c r="H1285" i="2"/>
  <c r="F1285" i="2"/>
  <c r="L1284" i="2"/>
  <c r="J1284" i="2"/>
  <c r="H1284" i="2"/>
  <c r="F1284" i="2"/>
  <c r="L1101" i="2"/>
  <c r="J1101" i="2"/>
  <c r="H1101" i="2"/>
  <c r="F1101" i="2"/>
  <c r="L1095" i="2"/>
  <c r="J1095" i="2"/>
  <c r="H1095" i="2"/>
  <c r="F1095" i="2"/>
  <c r="L1069" i="2"/>
  <c r="J1069" i="2"/>
  <c r="H1069" i="2"/>
  <c r="F1069" i="2"/>
  <c r="L1031" i="2"/>
  <c r="J1031" i="2"/>
  <c r="H1031" i="2"/>
  <c r="F1031" i="2"/>
  <c r="L925" i="2"/>
  <c r="J925" i="2"/>
  <c r="H925" i="2"/>
  <c r="F925" i="2"/>
  <c r="L818" i="2"/>
  <c r="J818" i="2"/>
  <c r="H818" i="2"/>
  <c r="F818" i="2"/>
  <c r="L791" i="2"/>
  <c r="J791" i="2"/>
  <c r="H791" i="2"/>
  <c r="F791" i="2"/>
  <c r="L622" i="2"/>
  <c r="J622" i="2"/>
  <c r="H622" i="2"/>
  <c r="F622" i="2"/>
  <c r="L1182" i="2"/>
  <c r="J1182" i="2"/>
  <c r="H1182" i="2"/>
  <c r="F1182" i="2"/>
  <c r="L1030" i="2"/>
  <c r="J1030" i="2"/>
  <c r="H1030" i="2"/>
  <c r="F1030" i="2"/>
  <c r="L966" i="2"/>
  <c r="J966" i="2"/>
  <c r="H966" i="2"/>
  <c r="F966" i="2"/>
  <c r="L847" i="2"/>
  <c r="J847" i="2"/>
  <c r="H847" i="2"/>
  <c r="F847" i="2"/>
  <c r="L830" i="2"/>
  <c r="J830" i="2"/>
  <c r="H830" i="2"/>
  <c r="F830" i="2"/>
  <c r="L811" i="2"/>
  <c r="J811" i="2"/>
  <c r="H811" i="2"/>
  <c r="F811" i="2"/>
  <c r="L746" i="2"/>
  <c r="J746" i="2"/>
  <c r="H746" i="2"/>
  <c r="F746" i="2"/>
  <c r="L621" i="2"/>
  <c r="J621" i="2"/>
  <c r="H621" i="2"/>
  <c r="F621" i="2"/>
  <c r="L551" i="2"/>
  <c r="J551" i="2"/>
  <c r="H551" i="2"/>
  <c r="F551" i="2"/>
  <c r="L522" i="2"/>
  <c r="J522" i="2"/>
  <c r="H522" i="2"/>
  <c r="F522" i="2"/>
  <c r="L894" i="2"/>
  <c r="J894" i="2"/>
  <c r="H894" i="2"/>
  <c r="F894" i="2"/>
  <c r="L1029" i="2"/>
  <c r="J1029" i="2"/>
  <c r="H1029" i="2"/>
  <c r="F1029" i="2"/>
  <c r="L965" i="2"/>
  <c r="J965" i="2"/>
  <c r="H965" i="2"/>
  <c r="F965" i="2"/>
  <c r="L1181" i="2"/>
  <c r="J1181" i="2"/>
  <c r="H1181" i="2"/>
  <c r="F1181" i="2"/>
  <c r="L829" i="2"/>
  <c r="J829" i="2"/>
  <c r="H829" i="2"/>
  <c r="F829" i="2"/>
  <c r="L1028" i="2"/>
  <c r="J1028" i="2"/>
  <c r="H1028" i="2"/>
  <c r="F1028" i="2"/>
  <c r="L964" i="2"/>
  <c r="J964" i="2"/>
  <c r="H964" i="2"/>
  <c r="F964" i="2"/>
  <c r="L480" i="2"/>
  <c r="J480" i="2"/>
  <c r="H480" i="2"/>
  <c r="F480" i="2"/>
  <c r="L963" i="2"/>
  <c r="J963" i="2"/>
  <c r="H963" i="2"/>
  <c r="F963" i="2"/>
  <c r="L910" i="2"/>
  <c r="J910" i="2"/>
  <c r="H910" i="2"/>
  <c r="F910" i="2"/>
  <c r="L846" i="2"/>
  <c r="J846" i="2"/>
  <c r="H846" i="2"/>
  <c r="F846" i="2"/>
  <c r="L844" i="2"/>
  <c r="J844" i="2"/>
  <c r="H844" i="2"/>
  <c r="F844" i="2"/>
  <c r="L1027" i="2"/>
  <c r="J1027" i="2"/>
  <c r="H1027" i="2"/>
  <c r="F1027" i="2"/>
  <c r="L962" i="2"/>
  <c r="J962" i="2"/>
  <c r="H962" i="2"/>
  <c r="F962" i="2"/>
  <c r="L1283" i="2"/>
  <c r="J1283" i="2"/>
  <c r="H1283" i="2"/>
  <c r="F1283" i="2"/>
  <c r="L1180" i="2"/>
  <c r="J1180" i="2"/>
  <c r="H1180" i="2"/>
  <c r="F1180" i="2"/>
  <c r="J1105" i="2"/>
  <c r="H1105" i="2"/>
  <c r="F1105" i="2"/>
  <c r="L1100" i="2"/>
  <c r="J1100" i="2"/>
  <c r="H1100" i="2"/>
  <c r="F1100" i="2"/>
  <c r="L1094" i="2"/>
  <c r="J1094" i="2"/>
  <c r="H1094" i="2"/>
  <c r="F1094" i="2"/>
  <c r="L1086" i="2"/>
  <c r="J1086" i="2"/>
  <c r="H1086" i="2"/>
  <c r="F1086" i="2"/>
  <c r="L1068" i="2"/>
  <c r="J1068" i="2"/>
  <c r="H1068" i="2"/>
  <c r="F1068" i="2"/>
  <c r="L961" i="2"/>
  <c r="J961" i="2"/>
  <c r="H961" i="2"/>
  <c r="F961" i="2"/>
  <c r="L893" i="2"/>
  <c r="J893" i="2"/>
  <c r="H893" i="2"/>
  <c r="F893" i="2"/>
  <c r="L745" i="2"/>
  <c r="J745" i="2"/>
  <c r="H745" i="2"/>
  <c r="F745" i="2"/>
  <c r="L490" i="2"/>
  <c r="J490" i="2"/>
  <c r="H490" i="2"/>
  <c r="F490" i="2"/>
  <c r="L1026" i="2"/>
  <c r="J1026" i="2"/>
  <c r="H1026" i="2"/>
  <c r="F1026" i="2"/>
  <c r="L607" i="2"/>
  <c r="J607" i="2"/>
  <c r="H607" i="2"/>
  <c r="F607" i="2"/>
  <c r="L1179" i="2"/>
  <c r="J1179" i="2"/>
  <c r="H1179" i="2"/>
  <c r="F1179" i="2"/>
  <c r="J1178" i="2"/>
  <c r="H1178" i="2"/>
  <c r="F1178" i="2"/>
  <c r="L1177" i="2"/>
  <c r="J1177" i="2"/>
  <c r="H1177" i="2"/>
  <c r="F1177" i="2"/>
  <c r="L1176" i="2"/>
  <c r="J1176" i="2"/>
  <c r="H1176" i="2"/>
  <c r="F1176" i="2"/>
  <c r="L1175" i="2"/>
  <c r="J1175" i="2"/>
  <c r="H1175" i="2"/>
  <c r="F1175" i="2"/>
  <c r="L1174" i="2"/>
  <c r="J1174" i="2"/>
  <c r="H1174" i="2"/>
  <c r="F1174" i="2"/>
  <c r="L1093" i="2"/>
  <c r="J1093" i="2"/>
  <c r="H1093" i="2"/>
  <c r="F1093" i="2"/>
  <c r="J828" i="2"/>
  <c r="H828" i="2"/>
  <c r="F828" i="2"/>
  <c r="L778" i="2"/>
  <c r="J778" i="2"/>
  <c r="H778" i="2"/>
  <c r="F778" i="2"/>
  <c r="L1085" i="2"/>
  <c r="J1085" i="2"/>
  <c r="H1085" i="2"/>
  <c r="F1085" i="2"/>
  <c r="L1067" i="2"/>
  <c r="J1067" i="2"/>
  <c r="H1067" i="2"/>
  <c r="F1067" i="2"/>
  <c r="L1173" i="2"/>
  <c r="J1173" i="2"/>
  <c r="H1173" i="2"/>
  <c r="F1173" i="2"/>
  <c r="L1172" i="2"/>
  <c r="J1172" i="2"/>
  <c r="H1172" i="2"/>
  <c r="F1172" i="2"/>
  <c r="L1171" i="2"/>
  <c r="J1171" i="2"/>
  <c r="H1171" i="2"/>
  <c r="F1171" i="2"/>
  <c r="L1084" i="2"/>
  <c r="J1084" i="2"/>
  <c r="H1084" i="2"/>
  <c r="F1084" i="2"/>
  <c r="L1066" i="2"/>
  <c r="J1066" i="2"/>
  <c r="H1066" i="2"/>
  <c r="F1066" i="2"/>
  <c r="L1025" i="2"/>
  <c r="J1025" i="2"/>
  <c r="H1025" i="2"/>
  <c r="F1025" i="2"/>
  <c r="L960" i="2"/>
  <c r="J960" i="2"/>
  <c r="H960" i="2"/>
  <c r="F960" i="2"/>
  <c r="L881" i="2"/>
  <c r="J881" i="2"/>
  <c r="H881" i="2"/>
  <c r="F881" i="2"/>
  <c r="L1170" i="2"/>
  <c r="J1170" i="2"/>
  <c r="H1170" i="2"/>
  <c r="F1170" i="2"/>
  <c r="L959" i="2"/>
  <c r="J959" i="2"/>
  <c r="H959" i="2"/>
  <c r="F959" i="2"/>
  <c r="L1024" i="2"/>
  <c r="J1024" i="2"/>
  <c r="H1024" i="2"/>
  <c r="F1024" i="2"/>
  <c r="L958" i="2"/>
  <c r="J958" i="2"/>
  <c r="H958" i="2"/>
  <c r="F958" i="2"/>
  <c r="L810" i="2"/>
  <c r="J810" i="2"/>
  <c r="H810" i="2"/>
  <c r="F810" i="2"/>
  <c r="L1282" i="2"/>
  <c r="J1282" i="2"/>
  <c r="H1282" i="2"/>
  <c r="F1282" i="2"/>
  <c r="L1169" i="2"/>
  <c r="J1169" i="2"/>
  <c r="H1169" i="2"/>
  <c r="F1169" i="2"/>
  <c r="L1168" i="2"/>
  <c r="J1168" i="2"/>
  <c r="H1168" i="2"/>
  <c r="F1168" i="2"/>
  <c r="L1115" i="2"/>
  <c r="J1115" i="2"/>
  <c r="H1115" i="2"/>
  <c r="F1115" i="2"/>
  <c r="L1114" i="2"/>
  <c r="J1114" i="2"/>
  <c r="H1114" i="2"/>
  <c r="F1114" i="2"/>
  <c r="L1113" i="2"/>
  <c r="J1113" i="2"/>
  <c r="H1113" i="2"/>
  <c r="F1113" i="2"/>
  <c r="L1112" i="2"/>
  <c r="J1112" i="2"/>
  <c r="H1112" i="2"/>
  <c r="F1112" i="2"/>
  <c r="L1111" i="2"/>
  <c r="J1111" i="2"/>
  <c r="H1111" i="2"/>
  <c r="F1111" i="2"/>
  <c r="L1108" i="2"/>
  <c r="J1108" i="2"/>
  <c r="H1108" i="2"/>
  <c r="F1108" i="2"/>
  <c r="L1104" i="2"/>
  <c r="J1104" i="2"/>
  <c r="H1104" i="2"/>
  <c r="F1104" i="2"/>
  <c r="L957" i="2"/>
  <c r="J957" i="2"/>
  <c r="H957" i="2"/>
  <c r="F957" i="2"/>
  <c r="L857" i="2"/>
  <c r="J857" i="2"/>
  <c r="H857" i="2"/>
  <c r="F857" i="2"/>
  <c r="L803" i="2"/>
  <c r="J803" i="2"/>
  <c r="H803" i="2"/>
  <c r="F803" i="2"/>
  <c r="L798" i="2"/>
  <c r="J798" i="2"/>
  <c r="H798" i="2"/>
  <c r="F798" i="2"/>
  <c r="L521" i="2"/>
  <c r="J521" i="2"/>
  <c r="H521" i="2"/>
  <c r="L1281" i="2"/>
  <c r="J1281" i="2"/>
  <c r="H1281" i="2"/>
  <c r="F1281" i="2"/>
  <c r="L599" i="2"/>
  <c r="J599" i="2"/>
  <c r="H599" i="2"/>
  <c r="F599" i="2"/>
  <c r="L594" i="2"/>
  <c r="J594" i="2"/>
  <c r="H594" i="2"/>
  <c r="F594" i="2"/>
  <c r="L1280" i="2"/>
  <c r="J1280" i="2"/>
  <c r="H1280" i="2"/>
  <c r="F1280" i="2"/>
  <c r="L1279" i="2"/>
  <c r="J1279" i="2"/>
  <c r="H1279" i="2"/>
  <c r="F1279" i="2"/>
  <c r="L1278" i="2"/>
  <c r="J1278" i="2"/>
  <c r="H1278" i="2"/>
  <c r="F1278" i="2"/>
  <c r="L956" i="2"/>
  <c r="J956" i="2"/>
  <c r="H956" i="2"/>
  <c r="F956" i="2"/>
  <c r="L701" i="2"/>
  <c r="J701" i="2"/>
  <c r="H701" i="2"/>
  <c r="F701" i="2"/>
  <c r="L593" i="2"/>
  <c r="J593" i="2"/>
  <c r="H593" i="2"/>
  <c r="F593" i="2"/>
  <c r="L546" i="2"/>
  <c r="J546" i="2"/>
  <c r="H546" i="2"/>
  <c r="F546" i="2"/>
  <c r="L520" i="2"/>
  <c r="J520" i="2"/>
  <c r="H520" i="2"/>
  <c r="F520" i="2"/>
  <c r="L482" i="2"/>
  <c r="J482" i="2"/>
  <c r="H482" i="2"/>
  <c r="F482" i="2"/>
  <c r="L1277" i="2"/>
  <c r="J1277" i="2"/>
  <c r="H1277" i="2"/>
  <c r="F1277" i="2"/>
  <c r="L1276" i="2"/>
  <c r="J1276" i="2"/>
  <c r="H1276" i="2"/>
  <c r="F1276" i="2"/>
  <c r="L519" i="2"/>
  <c r="J519" i="2"/>
  <c r="H519" i="2"/>
  <c r="F519" i="2"/>
  <c r="L924" i="2"/>
  <c r="J924" i="2"/>
  <c r="H924" i="2"/>
  <c r="F924" i="2"/>
  <c r="L620" i="2"/>
  <c r="J620" i="2"/>
  <c r="H620" i="2"/>
  <c r="F620" i="2"/>
  <c r="L606" i="2"/>
  <c r="J606" i="2"/>
  <c r="H606" i="2"/>
  <c r="F606" i="2"/>
  <c r="L592" i="2"/>
  <c r="J592" i="2"/>
  <c r="H592" i="2"/>
  <c r="F592" i="2"/>
  <c r="L550" i="2"/>
  <c r="J550" i="2"/>
  <c r="H550" i="2"/>
  <c r="F550" i="2"/>
  <c r="L518" i="2"/>
  <c r="J518" i="2"/>
  <c r="H518" i="2"/>
  <c r="F518" i="2"/>
  <c r="L885" i="2"/>
  <c r="J885" i="2"/>
  <c r="H885" i="2"/>
  <c r="F885" i="2"/>
  <c r="L880" i="2"/>
  <c r="J880" i="2"/>
  <c r="H880" i="2"/>
  <c r="F880" i="2"/>
  <c r="L865" i="2"/>
  <c r="J865" i="2"/>
  <c r="H865" i="2"/>
  <c r="F865" i="2"/>
  <c r="L1167" i="2"/>
  <c r="J1167" i="2"/>
  <c r="H1167" i="2"/>
  <c r="F1167" i="2"/>
  <c r="L1166" i="2"/>
  <c r="J1166" i="2"/>
  <c r="H1166" i="2"/>
  <c r="F1166" i="2"/>
  <c r="L591" i="2"/>
  <c r="J591" i="2"/>
  <c r="H591" i="2"/>
  <c r="F591" i="2"/>
  <c r="L1023" i="2"/>
  <c r="J1023" i="2"/>
  <c r="H1023" i="2"/>
  <c r="F1023" i="2"/>
  <c r="L955" i="2"/>
  <c r="J955" i="2"/>
  <c r="H955" i="2"/>
  <c r="F955" i="2"/>
  <c r="L892" i="2"/>
  <c r="J892" i="2"/>
  <c r="H892" i="2"/>
  <c r="F892" i="2"/>
  <c r="L842" i="2"/>
  <c r="J842" i="2"/>
  <c r="H842" i="2"/>
  <c r="F842" i="2"/>
  <c r="L827" i="2"/>
  <c r="J827" i="2"/>
  <c r="H827" i="2"/>
  <c r="F827" i="2"/>
  <c r="L797" i="2"/>
  <c r="J797" i="2"/>
  <c r="H797" i="2"/>
  <c r="F797" i="2"/>
  <c r="L790" i="2"/>
  <c r="J790" i="2"/>
  <c r="H790" i="2"/>
  <c r="F790" i="2"/>
  <c r="L763" i="2"/>
  <c r="J763" i="2"/>
  <c r="H763" i="2"/>
  <c r="F763" i="2"/>
  <c r="L761" i="2"/>
  <c r="J761" i="2"/>
  <c r="H761" i="2"/>
  <c r="F761" i="2"/>
  <c r="L744" i="2"/>
  <c r="J744" i="2"/>
  <c r="H744" i="2"/>
  <c r="F744" i="2"/>
  <c r="L954" i="2"/>
  <c r="J954" i="2"/>
  <c r="H954" i="2"/>
  <c r="F954" i="2"/>
  <c r="L864" i="2"/>
  <c r="J864" i="2"/>
  <c r="H864" i="2"/>
  <c r="F864" i="2"/>
  <c r="L953" i="2"/>
  <c r="J953" i="2"/>
  <c r="H953" i="2"/>
  <c r="J952" i="2"/>
  <c r="H952" i="2"/>
  <c r="F952" i="2"/>
  <c r="L891" i="2"/>
  <c r="J891" i="2"/>
  <c r="H891" i="2"/>
  <c r="F891" i="2"/>
  <c r="J951" i="2"/>
  <c r="H951" i="2"/>
  <c r="F951" i="2"/>
  <c r="L1165" i="2"/>
  <c r="J1165" i="2"/>
  <c r="H1165" i="2"/>
  <c r="F1165" i="2"/>
  <c r="L1083" i="2"/>
  <c r="J1083" i="2"/>
  <c r="H1083" i="2"/>
  <c r="F1083" i="2"/>
  <c r="L1065" i="2"/>
  <c r="J1065" i="2"/>
  <c r="H1065" i="2"/>
  <c r="F1065" i="2"/>
  <c r="L1022" i="2"/>
  <c r="J1022" i="2"/>
  <c r="H1022" i="2"/>
  <c r="F1022" i="2"/>
  <c r="L950" i="2"/>
  <c r="J950" i="2"/>
  <c r="H950" i="2"/>
  <c r="F950" i="2"/>
  <c r="L890" i="2"/>
  <c r="J890" i="2"/>
  <c r="H890" i="2"/>
  <c r="F890" i="2"/>
  <c r="L863" i="2"/>
  <c r="J863" i="2"/>
  <c r="H863" i="2"/>
  <c r="F863" i="2"/>
  <c r="L1275" i="2"/>
  <c r="J1275" i="2"/>
  <c r="H1275" i="2"/>
  <c r="F1275" i="2"/>
  <c r="L743" i="2"/>
  <c r="J743" i="2"/>
  <c r="H743" i="2"/>
  <c r="F743" i="2"/>
  <c r="L497" i="2"/>
  <c r="J497" i="2"/>
  <c r="H497" i="2"/>
  <c r="F497" i="2"/>
  <c r="L949" i="2"/>
  <c r="J949" i="2"/>
  <c r="H949" i="2"/>
  <c r="F949" i="2"/>
  <c r="J1110" i="2"/>
  <c r="H1110" i="2"/>
  <c r="F1110" i="2"/>
  <c r="L923" i="2"/>
  <c r="J923" i="2"/>
  <c r="H923" i="2"/>
  <c r="F923" i="2"/>
  <c r="J889" i="2"/>
  <c r="H889" i="2"/>
  <c r="F889" i="2"/>
  <c r="J869" i="2"/>
  <c r="H869" i="2"/>
  <c r="F869" i="2"/>
  <c r="L804" i="2"/>
  <c r="J804" i="2"/>
  <c r="H804" i="2"/>
  <c r="F804" i="2"/>
  <c r="J796" i="2"/>
  <c r="H796" i="2"/>
  <c r="F796" i="2"/>
  <c r="J742" i="2"/>
  <c r="H742" i="2"/>
  <c r="F742" i="2"/>
  <c r="L1274" i="2"/>
  <c r="J1274" i="2"/>
  <c r="H1274" i="2"/>
  <c r="F1274" i="2"/>
  <c r="L919" i="2"/>
  <c r="J919" i="2"/>
  <c r="H919" i="2"/>
  <c r="F919" i="2"/>
  <c r="L918" i="2"/>
  <c r="J918" i="2"/>
  <c r="H918" i="2"/>
  <c r="F918" i="2"/>
  <c r="L916" i="2"/>
  <c r="J916" i="2"/>
  <c r="H916" i="2"/>
  <c r="F916" i="2"/>
  <c r="L909" i="2"/>
  <c r="J909" i="2"/>
  <c r="H909" i="2"/>
  <c r="F909" i="2"/>
  <c r="L888" i="2"/>
  <c r="J888" i="2"/>
  <c r="H888" i="2"/>
  <c r="F888" i="2"/>
  <c r="L875" i="2"/>
  <c r="J875" i="2"/>
  <c r="H875" i="2"/>
  <c r="F875" i="2"/>
  <c r="L874" i="2"/>
  <c r="J874" i="2"/>
  <c r="H874" i="2"/>
  <c r="F874" i="2"/>
  <c r="L873" i="2"/>
  <c r="J873" i="2"/>
  <c r="H873" i="2"/>
  <c r="F873" i="2"/>
  <c r="L872" i="2"/>
  <c r="J872" i="2"/>
  <c r="H872" i="2"/>
  <c r="F872" i="2"/>
  <c r="L871" i="2"/>
  <c r="J871" i="2"/>
  <c r="H871" i="2"/>
  <c r="F871" i="2"/>
  <c r="L870" i="2"/>
  <c r="J870" i="2"/>
  <c r="H870" i="2"/>
  <c r="F870" i="2"/>
  <c r="L868" i="2"/>
  <c r="J868" i="2"/>
  <c r="H868" i="2"/>
  <c r="F868" i="2"/>
  <c r="L862" i="2"/>
  <c r="J862" i="2"/>
  <c r="H862" i="2"/>
  <c r="F862" i="2"/>
  <c r="L741" i="2"/>
  <c r="J741" i="2"/>
  <c r="H741" i="2"/>
  <c r="L1164" i="2"/>
  <c r="J1164" i="2"/>
  <c r="H1164" i="2"/>
  <c r="F1164" i="2"/>
  <c r="L1163" i="2"/>
  <c r="J1163" i="2"/>
  <c r="H1163" i="2"/>
  <c r="F1163" i="2"/>
  <c r="L1162" i="2"/>
  <c r="J1162" i="2"/>
  <c r="H1162" i="2"/>
  <c r="F1162" i="2"/>
  <c r="L1160" i="2"/>
  <c r="J1160" i="2"/>
  <c r="H1160" i="2"/>
  <c r="F1160" i="2"/>
  <c r="L1159" i="2"/>
  <c r="J1159" i="2"/>
  <c r="H1159" i="2"/>
  <c r="F1159" i="2"/>
  <c r="J1158" i="2"/>
  <c r="H1158" i="2"/>
  <c r="F1158" i="2"/>
  <c r="L1157" i="2"/>
  <c r="J1157" i="2"/>
  <c r="H1157" i="2"/>
  <c r="F1157" i="2"/>
  <c r="L1156" i="2"/>
  <c r="J1156" i="2"/>
  <c r="H1156" i="2"/>
  <c r="F1156" i="2"/>
  <c r="L1155" i="2"/>
  <c r="J1155" i="2"/>
  <c r="H1155" i="2"/>
  <c r="F1155" i="2"/>
  <c r="L1103" i="2"/>
  <c r="J1103" i="2"/>
  <c r="H1103" i="2"/>
  <c r="F1103" i="2"/>
  <c r="L1099" i="2"/>
  <c r="J1099" i="2"/>
  <c r="H1099" i="2"/>
  <c r="F1099" i="2"/>
  <c r="L1092" i="2"/>
  <c r="J1092" i="2"/>
  <c r="H1092" i="2"/>
  <c r="F1092" i="2"/>
  <c r="L1082" i="2"/>
  <c r="J1082" i="2"/>
  <c r="H1082" i="2"/>
  <c r="F1082" i="2"/>
  <c r="L1064" i="2"/>
  <c r="J1064" i="2"/>
  <c r="H1064" i="2"/>
  <c r="F1064" i="2"/>
  <c r="L1021" i="2"/>
  <c r="J1021" i="2"/>
  <c r="H1021" i="2"/>
  <c r="F1021" i="2"/>
  <c r="J947" i="2"/>
  <c r="H947" i="2"/>
  <c r="F947" i="2"/>
  <c r="L922" i="2"/>
  <c r="J922" i="2"/>
  <c r="H922" i="2"/>
  <c r="F922" i="2"/>
  <c r="L908" i="2"/>
  <c r="J908" i="2"/>
  <c r="H908" i="2"/>
  <c r="F908" i="2"/>
  <c r="L887" i="2"/>
  <c r="J887" i="2"/>
  <c r="H887" i="2"/>
  <c r="F887" i="2"/>
  <c r="L740" i="2"/>
  <c r="J740" i="2"/>
  <c r="H740" i="2"/>
  <c r="F740" i="2"/>
  <c r="L1154" i="2"/>
  <c r="J1154" i="2"/>
  <c r="H1154" i="2"/>
  <c r="F1154" i="2"/>
  <c r="L1081" i="2"/>
  <c r="J1081" i="2"/>
  <c r="H1081" i="2"/>
  <c r="F1081" i="2"/>
  <c r="L1063" i="2"/>
  <c r="J1063" i="2"/>
  <c r="H1063" i="2"/>
  <c r="F1063" i="2"/>
  <c r="L1020" i="2"/>
  <c r="J1020" i="2"/>
  <c r="H1020" i="2"/>
  <c r="F1020" i="2"/>
  <c r="L1273" i="2"/>
  <c r="J1273" i="2"/>
  <c r="H1273" i="2"/>
  <c r="F1273" i="2"/>
  <c r="L1272" i="2"/>
  <c r="J1272" i="2"/>
  <c r="H1272" i="2"/>
  <c r="F1272" i="2"/>
  <c r="L1271" i="2"/>
  <c r="J1271" i="2"/>
  <c r="H1271" i="2"/>
  <c r="F1271" i="2"/>
  <c r="L760" i="2"/>
  <c r="J760" i="2"/>
  <c r="H760" i="2"/>
  <c r="F760" i="2"/>
  <c r="L739" i="2"/>
  <c r="J739" i="2"/>
  <c r="H739" i="2"/>
  <c r="F739" i="2"/>
  <c r="L946" i="2"/>
  <c r="J946" i="2"/>
  <c r="H946" i="2"/>
  <c r="F946" i="2"/>
  <c r="L738" i="2"/>
  <c r="J738" i="2"/>
  <c r="H738" i="2"/>
  <c r="F738" i="2"/>
  <c r="L1019" i="2"/>
  <c r="J1019" i="2"/>
  <c r="H1019" i="2"/>
  <c r="F1019" i="2"/>
  <c r="L945" i="2"/>
  <c r="J945" i="2"/>
  <c r="H945" i="2"/>
  <c r="F945" i="2"/>
  <c r="L861" i="2"/>
  <c r="J861" i="2"/>
  <c r="H861" i="2"/>
  <c r="F861" i="2"/>
  <c r="L737" i="2"/>
  <c r="J737" i="2"/>
  <c r="H737" i="2"/>
  <c r="F737" i="2"/>
  <c r="L496" i="2"/>
  <c r="J496" i="2"/>
  <c r="H496" i="2"/>
  <c r="F496" i="2"/>
  <c r="L628" i="2"/>
  <c r="J628" i="2"/>
  <c r="H628" i="2"/>
  <c r="F628" i="2"/>
  <c r="L1270" i="2"/>
  <c r="J1270" i="2"/>
  <c r="H1270" i="2"/>
  <c r="F1270" i="2"/>
  <c r="L921" i="2"/>
  <c r="J921" i="2"/>
  <c r="H921" i="2"/>
  <c r="F921" i="2"/>
  <c r="L789" i="2"/>
  <c r="J789" i="2"/>
  <c r="H789" i="2"/>
  <c r="F789" i="2"/>
  <c r="L517" i="2"/>
  <c r="J517" i="2"/>
  <c r="H517" i="2"/>
  <c r="F517" i="2"/>
  <c r="L495" i="2"/>
  <c r="J495" i="2"/>
  <c r="H495" i="2"/>
  <c r="F495" i="2"/>
  <c r="L1269" i="2"/>
  <c r="J1269" i="2"/>
  <c r="H1269" i="2"/>
  <c r="F1269" i="2"/>
  <c r="L1062" i="2"/>
  <c r="J1062" i="2"/>
  <c r="H1062" i="2"/>
  <c r="F1062" i="2"/>
  <c r="L1018" i="2"/>
  <c r="J1018" i="2"/>
  <c r="H1018" i="2"/>
  <c r="F1018" i="2"/>
  <c r="L944" i="2"/>
  <c r="J944" i="2"/>
  <c r="H944" i="2"/>
  <c r="F944" i="2"/>
  <c r="L826" i="2"/>
  <c r="J826" i="2"/>
  <c r="H826" i="2"/>
  <c r="F826" i="2"/>
  <c r="L777" i="2"/>
  <c r="J777" i="2"/>
  <c r="H777" i="2"/>
  <c r="F777" i="2"/>
  <c r="L736" i="2"/>
  <c r="J736" i="2"/>
  <c r="H736" i="2"/>
  <c r="F736" i="2"/>
  <c r="L717" i="2"/>
  <c r="J717" i="2"/>
  <c r="H717" i="2"/>
  <c r="F717" i="2"/>
  <c r="L545" i="2"/>
  <c r="J545" i="2"/>
  <c r="H545" i="2"/>
  <c r="F545" i="2"/>
  <c r="J516" i="2"/>
  <c r="H516" i="2"/>
  <c r="F516" i="2"/>
  <c r="L494" i="2"/>
  <c r="J494" i="2"/>
  <c r="H494" i="2"/>
  <c r="L1268" i="2"/>
  <c r="J1268" i="2"/>
  <c r="H1268" i="2"/>
  <c r="F1268" i="2"/>
  <c r="L1153" i="2"/>
  <c r="J1153" i="2"/>
  <c r="H1153" i="2"/>
  <c r="F1153" i="2"/>
  <c r="L766" i="2"/>
  <c r="J766" i="2"/>
  <c r="H766" i="2"/>
  <c r="F766" i="2"/>
  <c r="L1267" i="2"/>
  <c r="J1267" i="2"/>
  <c r="H1267" i="2"/>
  <c r="F1267" i="2"/>
  <c r="L1266" i="2"/>
  <c r="J1266" i="2"/>
  <c r="H1266" i="2"/>
  <c r="F1266" i="2"/>
  <c r="L1265" i="2"/>
  <c r="J1265" i="2"/>
  <c r="H1265" i="2"/>
  <c r="F1265" i="2"/>
  <c r="L1264" i="2"/>
  <c r="J1264" i="2"/>
  <c r="H1264" i="2"/>
  <c r="F1264" i="2"/>
  <c r="L1263" i="2"/>
  <c r="J1263" i="2"/>
  <c r="H1263" i="2"/>
  <c r="F1263" i="2"/>
  <c r="L1262" i="2"/>
  <c r="J1262" i="2"/>
  <c r="H1262" i="2"/>
  <c r="F1262" i="2"/>
  <c r="L1261" i="2"/>
  <c r="J1261" i="2"/>
  <c r="H1261" i="2"/>
  <c r="F1261" i="2"/>
  <c r="L1260" i="2"/>
  <c r="J1260" i="2"/>
  <c r="H1260" i="2"/>
  <c r="F1260" i="2"/>
  <c r="J1259" i="2"/>
  <c r="H1259" i="2"/>
  <c r="F1259" i="2"/>
  <c r="L1258" i="2"/>
  <c r="J1258" i="2"/>
  <c r="H1258" i="2"/>
  <c r="F1258" i="2"/>
  <c r="L1257" i="2"/>
  <c r="J1257" i="2"/>
  <c r="H1257" i="2"/>
  <c r="F1257" i="2"/>
  <c r="L1017" i="2"/>
  <c r="J1017" i="2"/>
  <c r="H1017" i="2"/>
  <c r="F1017" i="2"/>
  <c r="L943" i="2"/>
  <c r="J943" i="2"/>
  <c r="H943" i="2"/>
  <c r="F943" i="2"/>
  <c r="L931" i="2"/>
  <c r="J931" i="2"/>
  <c r="H931" i="2"/>
  <c r="F931" i="2"/>
  <c r="L776" i="2"/>
  <c r="J776" i="2"/>
  <c r="H776" i="2"/>
  <c r="F776" i="2"/>
  <c r="L635" i="2"/>
  <c r="J635" i="2"/>
  <c r="H635" i="2"/>
  <c r="F635" i="2"/>
  <c r="L617" i="2"/>
  <c r="J617" i="2"/>
  <c r="H617" i="2"/>
  <c r="F617" i="2"/>
  <c r="L616" i="2"/>
  <c r="J616" i="2"/>
  <c r="H616" i="2"/>
  <c r="F616" i="2"/>
  <c r="L605" i="2"/>
  <c r="J605" i="2"/>
  <c r="H605" i="2"/>
  <c r="F605" i="2"/>
  <c r="L493" i="2"/>
  <c r="J493" i="2"/>
  <c r="H493" i="2"/>
  <c r="F493" i="2"/>
  <c r="L492" i="2"/>
  <c r="J492" i="2"/>
  <c r="H492" i="2"/>
  <c r="F492" i="2"/>
  <c r="L1256" i="2"/>
  <c r="J1256" i="2"/>
  <c r="H1256" i="2"/>
  <c r="F1256" i="2"/>
  <c r="L1255" i="2"/>
  <c r="J1255" i="2"/>
  <c r="H1255" i="2"/>
  <c r="F1255" i="2"/>
  <c r="L478" i="2"/>
  <c r="J478" i="2"/>
  <c r="H478" i="2"/>
  <c r="F478" i="2"/>
  <c r="J477" i="2"/>
  <c r="H477" i="2"/>
  <c r="F477" i="2"/>
  <c r="J476" i="2"/>
  <c r="H476" i="2"/>
  <c r="F476" i="2"/>
  <c r="J475" i="2"/>
  <c r="H475" i="2"/>
  <c r="F475" i="2"/>
  <c r="L474" i="2"/>
  <c r="J474" i="2"/>
  <c r="H474" i="2"/>
  <c r="F474" i="2"/>
  <c r="J473" i="2"/>
  <c r="H473" i="2"/>
  <c r="F473" i="2"/>
  <c r="L472" i="2"/>
  <c r="J472" i="2"/>
  <c r="H472" i="2"/>
  <c r="F472" i="2"/>
  <c r="L471" i="2"/>
  <c r="J471" i="2"/>
  <c r="H471" i="2"/>
  <c r="F471" i="2"/>
  <c r="L470" i="2"/>
  <c r="J470" i="2"/>
  <c r="H470" i="2"/>
  <c r="F470" i="2"/>
  <c r="L469" i="2"/>
  <c r="J469" i="2"/>
  <c r="H469" i="2"/>
  <c r="F469" i="2"/>
  <c r="L468" i="2"/>
  <c r="J468" i="2"/>
  <c r="H468" i="2"/>
  <c r="F468" i="2"/>
  <c r="J467" i="2"/>
  <c r="H467" i="2"/>
  <c r="F467" i="2"/>
  <c r="L466" i="2"/>
  <c r="J466" i="2"/>
  <c r="H466" i="2"/>
  <c r="F466" i="2"/>
  <c r="J465" i="2"/>
  <c r="H465" i="2"/>
  <c r="F465" i="2"/>
  <c r="L464" i="2"/>
  <c r="J464" i="2"/>
  <c r="H464" i="2"/>
  <c r="F464" i="2"/>
  <c r="L463" i="2"/>
  <c r="J463" i="2"/>
  <c r="H463" i="2"/>
  <c r="F463" i="2"/>
  <c r="L462" i="2"/>
  <c r="J462" i="2"/>
  <c r="H462" i="2"/>
  <c r="F462" i="2"/>
  <c r="L461" i="2"/>
  <c r="J461" i="2"/>
  <c r="H461" i="2"/>
  <c r="F461" i="2"/>
  <c r="L460" i="2"/>
  <c r="J460" i="2"/>
  <c r="H460" i="2"/>
  <c r="F460" i="2"/>
  <c r="L459" i="2"/>
  <c r="J459" i="2"/>
  <c r="H459" i="2"/>
  <c r="F459" i="2"/>
  <c r="L458" i="2"/>
  <c r="J458" i="2"/>
  <c r="H458" i="2"/>
  <c r="F458" i="2"/>
  <c r="L457" i="2"/>
  <c r="J457" i="2"/>
  <c r="H457" i="2"/>
  <c r="F457" i="2"/>
  <c r="L456" i="2"/>
  <c r="J456" i="2"/>
  <c r="H456" i="2"/>
  <c r="F456" i="2"/>
  <c r="J455" i="2"/>
  <c r="H455" i="2"/>
  <c r="F455" i="2"/>
  <c r="J454" i="2"/>
  <c r="H454" i="2"/>
  <c r="F454" i="2"/>
  <c r="L453" i="2"/>
  <c r="J453" i="2"/>
  <c r="H453" i="2"/>
  <c r="F453" i="2"/>
  <c r="L452" i="2"/>
  <c r="J452" i="2"/>
  <c r="H452" i="2"/>
  <c r="F452" i="2"/>
  <c r="L451" i="2"/>
  <c r="J451" i="2"/>
  <c r="H451" i="2"/>
  <c r="F451" i="2"/>
  <c r="J450" i="2"/>
  <c r="H450" i="2"/>
  <c r="F450" i="2"/>
  <c r="J449" i="2"/>
  <c r="H449" i="2"/>
  <c r="F449" i="2"/>
  <c r="J448" i="2"/>
  <c r="H448" i="2"/>
  <c r="F448" i="2"/>
  <c r="L447" i="2"/>
  <c r="J447" i="2"/>
  <c r="H447" i="2"/>
  <c r="F447" i="2"/>
  <c r="J446" i="2"/>
  <c r="H446" i="2"/>
  <c r="F446" i="2"/>
  <c r="J445" i="2"/>
  <c r="H445" i="2"/>
  <c r="F445" i="2"/>
  <c r="L444" i="2"/>
  <c r="J444" i="2"/>
  <c r="H444" i="2"/>
  <c r="F444" i="2"/>
  <c r="L443" i="2"/>
  <c r="J443" i="2"/>
  <c r="H443" i="2"/>
  <c r="F443" i="2"/>
  <c r="L442" i="2"/>
  <c r="J442" i="2"/>
  <c r="H442" i="2"/>
  <c r="F442" i="2"/>
  <c r="L441" i="2"/>
  <c r="J441" i="2"/>
  <c r="H441" i="2"/>
  <c r="F441" i="2"/>
  <c r="L440" i="2"/>
  <c r="J440" i="2"/>
  <c r="H440" i="2"/>
  <c r="F440" i="2"/>
  <c r="L439" i="2"/>
  <c r="J439" i="2"/>
  <c r="H439" i="2"/>
  <c r="F439" i="2"/>
  <c r="L438" i="2"/>
  <c r="J438" i="2"/>
  <c r="H438" i="2"/>
  <c r="F438" i="2"/>
  <c r="L1129" i="2"/>
  <c r="J1129" i="2"/>
  <c r="H1129" i="2"/>
  <c r="F1129" i="2"/>
  <c r="L1126" i="2"/>
  <c r="J1126" i="2"/>
  <c r="H1126" i="2"/>
  <c r="F1126" i="2"/>
  <c r="L942" i="2"/>
  <c r="J942" i="2"/>
  <c r="H942" i="2"/>
  <c r="F942" i="2"/>
  <c r="L437" i="2"/>
  <c r="J437" i="2"/>
  <c r="H437" i="2"/>
  <c r="F437" i="2"/>
  <c r="L436" i="2"/>
  <c r="J436" i="2"/>
  <c r="H436" i="2"/>
  <c r="F436" i="2"/>
  <c r="J435" i="2"/>
  <c r="H435" i="2"/>
  <c r="F435" i="2"/>
  <c r="J434" i="2"/>
  <c r="H434" i="2"/>
  <c r="F434" i="2"/>
  <c r="L433" i="2"/>
  <c r="J433" i="2"/>
  <c r="H433" i="2"/>
  <c r="F433" i="2"/>
  <c r="J432" i="2"/>
  <c r="H432" i="2"/>
  <c r="F432" i="2"/>
  <c r="J431" i="2"/>
  <c r="H431" i="2"/>
  <c r="F431" i="2"/>
  <c r="J430" i="2"/>
  <c r="H430" i="2"/>
  <c r="F430" i="2"/>
  <c r="J429" i="2"/>
  <c r="H429" i="2"/>
  <c r="F429" i="2"/>
  <c r="J428" i="2"/>
  <c r="H428" i="2"/>
  <c r="F428" i="2"/>
  <c r="L427" i="2"/>
  <c r="J427" i="2"/>
  <c r="H427" i="2"/>
  <c r="F427" i="2"/>
  <c r="L426" i="2"/>
  <c r="J426" i="2"/>
  <c r="H426" i="2"/>
  <c r="F426" i="2"/>
  <c r="L425" i="2"/>
  <c r="J425" i="2"/>
  <c r="H425" i="2"/>
  <c r="F425" i="2"/>
  <c r="L424" i="2"/>
  <c r="J424" i="2"/>
  <c r="H424" i="2"/>
  <c r="F424" i="2"/>
  <c r="L423" i="2"/>
  <c r="J423" i="2"/>
  <c r="H423" i="2"/>
  <c r="F423" i="2"/>
  <c r="L422" i="2"/>
  <c r="J422" i="2"/>
  <c r="H422" i="2"/>
  <c r="F422" i="2"/>
  <c r="L421" i="2"/>
  <c r="J421" i="2"/>
  <c r="H421" i="2"/>
  <c r="F421" i="2"/>
  <c r="L420" i="2"/>
  <c r="J420" i="2"/>
  <c r="H420" i="2"/>
  <c r="F420" i="2"/>
  <c r="L419" i="2"/>
  <c r="J419" i="2"/>
  <c r="H419" i="2"/>
  <c r="F419" i="2"/>
  <c r="J418" i="2"/>
  <c r="H418" i="2"/>
  <c r="F418" i="2"/>
  <c r="J417" i="2"/>
  <c r="H417" i="2"/>
  <c r="F417" i="2"/>
  <c r="L416" i="2"/>
  <c r="J416" i="2"/>
  <c r="H416" i="2"/>
  <c r="F416" i="2"/>
  <c r="L415" i="2"/>
  <c r="J415" i="2"/>
  <c r="H415" i="2"/>
  <c r="F415" i="2"/>
  <c r="L414" i="2"/>
  <c r="J414" i="2"/>
  <c r="H414" i="2"/>
  <c r="F414" i="2"/>
  <c r="L413" i="2"/>
  <c r="J413" i="2"/>
  <c r="H413" i="2"/>
  <c r="F413" i="2"/>
  <c r="L412" i="2"/>
  <c r="J412" i="2"/>
  <c r="H412" i="2"/>
  <c r="F412" i="2"/>
  <c r="L411" i="2"/>
  <c r="J411" i="2"/>
  <c r="H411" i="2"/>
  <c r="F411" i="2"/>
  <c r="L410" i="2"/>
  <c r="J410" i="2"/>
  <c r="H410" i="2"/>
  <c r="F410" i="2"/>
  <c r="L409" i="2"/>
  <c r="J409" i="2"/>
  <c r="H409" i="2"/>
  <c r="F409" i="2"/>
  <c r="J408" i="2"/>
  <c r="H408" i="2"/>
  <c r="F408" i="2"/>
  <c r="L407" i="2"/>
  <c r="J407" i="2"/>
  <c r="H407" i="2"/>
  <c r="F407" i="2"/>
  <c r="J406" i="2"/>
  <c r="H406" i="2"/>
  <c r="F406" i="2"/>
  <c r="L405" i="2"/>
  <c r="J405" i="2"/>
  <c r="H405" i="2"/>
  <c r="F405" i="2"/>
  <c r="J404" i="2"/>
  <c r="H404" i="2"/>
  <c r="F404" i="2"/>
  <c r="J403" i="2"/>
  <c r="H403" i="2"/>
  <c r="F403" i="2"/>
  <c r="L402" i="2"/>
  <c r="J402" i="2"/>
  <c r="H402" i="2"/>
  <c r="F402" i="2"/>
  <c r="L401" i="2"/>
  <c r="J401" i="2"/>
  <c r="H401" i="2"/>
  <c r="F401" i="2"/>
  <c r="J400" i="2"/>
  <c r="H400" i="2"/>
  <c r="F400" i="2"/>
  <c r="L399" i="2"/>
  <c r="J399" i="2"/>
  <c r="H399" i="2"/>
  <c r="F399" i="2"/>
  <c r="L398" i="2"/>
  <c r="J398" i="2"/>
  <c r="H398" i="2"/>
  <c r="F398" i="2"/>
  <c r="J397" i="2"/>
  <c r="H397" i="2"/>
  <c r="F397" i="2"/>
  <c r="J396" i="2"/>
  <c r="H396" i="2"/>
  <c r="F396" i="2"/>
  <c r="L395" i="2"/>
  <c r="J395" i="2"/>
  <c r="H395" i="2"/>
  <c r="F395" i="2"/>
  <c r="L394" i="2"/>
  <c r="J394" i="2"/>
  <c r="H394" i="2"/>
  <c r="F394" i="2"/>
  <c r="L393" i="2"/>
  <c r="J393" i="2"/>
  <c r="H393" i="2"/>
  <c r="F393" i="2"/>
  <c r="L392" i="2"/>
  <c r="J392" i="2"/>
  <c r="H392" i="2"/>
  <c r="F392" i="2"/>
  <c r="J391" i="2"/>
  <c r="H391" i="2"/>
  <c r="F391" i="2"/>
  <c r="J390" i="2"/>
  <c r="H390" i="2"/>
  <c r="F390" i="2"/>
  <c r="J389" i="2"/>
  <c r="H389" i="2"/>
  <c r="F389" i="2"/>
  <c r="L388" i="2"/>
  <c r="J388" i="2"/>
  <c r="H388" i="2"/>
  <c r="F388" i="2"/>
  <c r="J387" i="2"/>
  <c r="H387" i="2"/>
  <c r="F387" i="2"/>
  <c r="J386" i="2"/>
  <c r="H386" i="2"/>
  <c r="F386" i="2"/>
  <c r="L385" i="2"/>
  <c r="J385" i="2"/>
  <c r="H385" i="2"/>
  <c r="F385" i="2"/>
  <c r="L384" i="2"/>
  <c r="J384" i="2"/>
  <c r="H384" i="2"/>
  <c r="F384" i="2"/>
  <c r="J383" i="2"/>
  <c r="H383" i="2"/>
  <c r="F383" i="2"/>
  <c r="L382" i="2"/>
  <c r="J382" i="2"/>
  <c r="H382" i="2"/>
  <c r="F382" i="2"/>
  <c r="J381" i="2"/>
  <c r="H381" i="2"/>
  <c r="F381" i="2"/>
  <c r="J380" i="2"/>
  <c r="H380" i="2"/>
  <c r="F380" i="2"/>
  <c r="J379" i="2"/>
  <c r="H379" i="2"/>
  <c r="F379" i="2"/>
  <c r="J378" i="2"/>
  <c r="H378" i="2"/>
  <c r="F378" i="2"/>
  <c r="L377" i="2"/>
  <c r="J377" i="2"/>
  <c r="H377" i="2"/>
  <c r="F377" i="2"/>
  <c r="J376" i="2"/>
  <c r="H376" i="2"/>
  <c r="F376" i="2"/>
  <c r="L375" i="2"/>
  <c r="J375" i="2"/>
  <c r="H375" i="2"/>
  <c r="F375" i="2"/>
  <c r="L374" i="2"/>
  <c r="J374" i="2"/>
  <c r="H374" i="2"/>
  <c r="F374" i="2"/>
  <c r="L373" i="2"/>
  <c r="J373" i="2"/>
  <c r="H373" i="2"/>
  <c r="F373" i="2"/>
  <c r="L372" i="2"/>
  <c r="J372" i="2"/>
  <c r="H372" i="2"/>
  <c r="F372" i="2"/>
  <c r="L371" i="2"/>
  <c r="J371" i="2"/>
  <c r="H371" i="2"/>
  <c r="F371" i="2"/>
  <c r="L370" i="2"/>
  <c r="J370" i="2"/>
  <c r="H370" i="2"/>
  <c r="F370" i="2"/>
  <c r="L369" i="2"/>
  <c r="J369" i="2"/>
  <c r="H369" i="2"/>
  <c r="F369" i="2"/>
  <c r="J368" i="2"/>
  <c r="H368" i="2"/>
  <c r="F368" i="2"/>
  <c r="J367" i="2"/>
  <c r="H367" i="2"/>
  <c r="F367" i="2"/>
  <c r="L366" i="2"/>
  <c r="J366" i="2"/>
  <c r="H366" i="2"/>
  <c r="F366" i="2"/>
  <c r="L365" i="2"/>
  <c r="J365" i="2"/>
  <c r="H365" i="2"/>
  <c r="F365" i="2"/>
  <c r="L364" i="2"/>
  <c r="J364" i="2"/>
  <c r="H364" i="2"/>
  <c r="F364" i="2"/>
  <c r="L363" i="2"/>
  <c r="J363" i="2"/>
  <c r="H363" i="2"/>
  <c r="F363" i="2"/>
  <c r="L362" i="2"/>
  <c r="J362" i="2"/>
  <c r="H362" i="2"/>
  <c r="F362" i="2"/>
  <c r="L361" i="2"/>
  <c r="J361" i="2"/>
  <c r="H361" i="2"/>
  <c r="F361" i="2"/>
  <c r="J360" i="2"/>
  <c r="H360" i="2"/>
  <c r="F360" i="2"/>
  <c r="J359" i="2"/>
  <c r="H359" i="2"/>
  <c r="F359" i="2"/>
  <c r="J358" i="2"/>
  <c r="H358" i="2"/>
  <c r="F358" i="2"/>
  <c r="L357" i="2"/>
  <c r="J357" i="2"/>
  <c r="H357" i="2"/>
  <c r="F357" i="2"/>
  <c r="L356" i="2"/>
  <c r="J356" i="2"/>
  <c r="H356" i="2"/>
  <c r="F356" i="2"/>
  <c r="L355" i="2"/>
  <c r="J355" i="2"/>
  <c r="H355" i="2"/>
  <c r="F355" i="2"/>
  <c r="L354" i="2"/>
  <c r="J354" i="2"/>
  <c r="H354" i="2"/>
  <c r="F354" i="2"/>
  <c r="L353" i="2"/>
  <c r="J353" i="2"/>
  <c r="H353" i="2"/>
  <c r="F353" i="2"/>
  <c r="L352" i="2"/>
  <c r="J352" i="2"/>
  <c r="H352" i="2"/>
  <c r="F352" i="2"/>
  <c r="L351" i="2"/>
  <c r="J351" i="2"/>
  <c r="H351" i="2"/>
  <c r="F351" i="2"/>
  <c r="L350" i="2"/>
  <c r="J350" i="2"/>
  <c r="H350" i="2"/>
  <c r="F350" i="2"/>
  <c r="L349" i="2"/>
  <c r="J349" i="2"/>
  <c r="H349" i="2"/>
  <c r="F349" i="2"/>
  <c r="L348" i="2"/>
  <c r="J348" i="2"/>
  <c r="H348" i="2"/>
  <c r="F348" i="2"/>
  <c r="L347" i="2"/>
  <c r="J347" i="2"/>
  <c r="H347" i="2"/>
  <c r="F347" i="2"/>
  <c r="L346" i="2"/>
  <c r="J346" i="2"/>
  <c r="H346" i="2"/>
  <c r="F346" i="2"/>
  <c r="L345" i="2"/>
  <c r="J345" i="2"/>
  <c r="H345" i="2"/>
  <c r="F345" i="2"/>
  <c r="L344" i="2"/>
  <c r="J344" i="2"/>
  <c r="H344" i="2"/>
  <c r="F344" i="2"/>
  <c r="L343" i="2"/>
  <c r="J343" i="2"/>
  <c r="H343" i="2"/>
  <c r="F343" i="2"/>
  <c r="L342" i="2"/>
  <c r="J342" i="2"/>
  <c r="H342" i="2"/>
  <c r="F342" i="2"/>
  <c r="L1425" i="2"/>
  <c r="L1426" i="2" s="1"/>
  <c r="E45" i="3" s="1"/>
  <c r="J1425" i="2"/>
  <c r="J1426" i="2" s="1"/>
  <c r="D45" i="3" s="1"/>
  <c r="H1425" i="2"/>
  <c r="H1426" i="2" s="1"/>
  <c r="C45" i="3" s="1"/>
  <c r="F1425" i="2"/>
  <c r="F1426" i="2" s="1"/>
  <c r="B45" i="3" s="1"/>
  <c r="L1061" i="2"/>
  <c r="J1061" i="2"/>
  <c r="H1061" i="2"/>
  <c r="F1061" i="2"/>
  <c r="J1016" i="2"/>
  <c r="H1016" i="2"/>
  <c r="F1016" i="2"/>
  <c r="L849" i="2"/>
  <c r="J849" i="2"/>
  <c r="H849" i="2"/>
  <c r="F849" i="2"/>
  <c r="L735" i="2"/>
  <c r="J735" i="2"/>
  <c r="H735" i="2"/>
  <c r="F735" i="2"/>
  <c r="L341" i="2"/>
  <c r="J341" i="2"/>
  <c r="H341" i="2"/>
  <c r="F341" i="2"/>
  <c r="L340" i="2"/>
  <c r="J340" i="2"/>
  <c r="H340" i="2"/>
  <c r="F340" i="2"/>
  <c r="J339" i="2"/>
  <c r="H339" i="2"/>
  <c r="F339" i="2"/>
  <c r="L338" i="2"/>
  <c r="J338" i="2"/>
  <c r="H338" i="2"/>
  <c r="F338" i="2"/>
  <c r="L337" i="2"/>
  <c r="J337" i="2"/>
  <c r="H337" i="2"/>
  <c r="F337" i="2"/>
  <c r="L336" i="2"/>
  <c r="J336" i="2"/>
  <c r="H336" i="2"/>
  <c r="F336" i="2"/>
  <c r="J335" i="2"/>
  <c r="H335" i="2"/>
  <c r="F335" i="2"/>
  <c r="J334" i="2"/>
  <c r="H334" i="2"/>
  <c r="F334" i="2"/>
  <c r="J333" i="2"/>
  <c r="H333" i="2"/>
  <c r="F333" i="2"/>
  <c r="J332" i="2"/>
  <c r="H332" i="2"/>
  <c r="F332" i="2"/>
  <c r="J331" i="2"/>
  <c r="H331" i="2"/>
  <c r="F331" i="2"/>
  <c r="L330" i="2"/>
  <c r="J330" i="2"/>
  <c r="H330" i="2"/>
  <c r="F330" i="2"/>
  <c r="L329" i="2"/>
  <c r="J329" i="2"/>
  <c r="H329" i="2"/>
  <c r="F329" i="2"/>
  <c r="L328" i="2"/>
  <c r="J328" i="2"/>
  <c r="H328" i="2"/>
  <c r="F328" i="2"/>
  <c r="J327" i="2"/>
  <c r="H327" i="2"/>
  <c r="F327" i="2"/>
  <c r="J326" i="2"/>
  <c r="H326" i="2"/>
  <c r="F326" i="2"/>
  <c r="L325" i="2"/>
  <c r="J325" i="2"/>
  <c r="H325" i="2"/>
  <c r="F325" i="2"/>
  <c r="J324" i="2"/>
  <c r="H324" i="2"/>
  <c r="F324" i="2"/>
  <c r="L323" i="2"/>
  <c r="J323" i="2"/>
  <c r="H323" i="2"/>
  <c r="F323" i="2"/>
  <c r="J322" i="2"/>
  <c r="H322" i="2"/>
  <c r="F322" i="2"/>
  <c r="J321" i="2"/>
  <c r="H321" i="2"/>
  <c r="F321" i="2"/>
  <c r="L320" i="2"/>
  <c r="J320" i="2"/>
  <c r="H320" i="2"/>
  <c r="F320" i="2"/>
  <c r="L319" i="2"/>
  <c r="J319" i="2"/>
  <c r="H319" i="2"/>
  <c r="F319" i="2"/>
  <c r="J318" i="2"/>
  <c r="H318" i="2"/>
  <c r="F318" i="2"/>
  <c r="J317" i="2"/>
  <c r="H317" i="2"/>
  <c r="F317" i="2"/>
  <c r="L316" i="2"/>
  <c r="J316" i="2"/>
  <c r="H316" i="2"/>
  <c r="F316" i="2"/>
  <c r="L315" i="2"/>
  <c r="J315" i="2"/>
  <c r="H315" i="2"/>
  <c r="F315" i="2"/>
  <c r="L314" i="2"/>
  <c r="J314" i="2"/>
  <c r="H314" i="2"/>
  <c r="F314" i="2"/>
  <c r="J313" i="2"/>
  <c r="H313" i="2"/>
  <c r="F313" i="2"/>
  <c r="J312" i="2"/>
  <c r="H312" i="2"/>
  <c r="F312" i="2"/>
  <c r="L311" i="2"/>
  <c r="J311" i="2"/>
  <c r="H311" i="2"/>
  <c r="F311" i="2"/>
  <c r="J310" i="2"/>
  <c r="H310" i="2"/>
  <c r="F310" i="2"/>
  <c r="L309" i="2"/>
  <c r="J309" i="2"/>
  <c r="H309" i="2"/>
  <c r="F309" i="2"/>
  <c r="J308" i="2"/>
  <c r="H308" i="2"/>
  <c r="F308" i="2"/>
  <c r="L307" i="2"/>
  <c r="J307" i="2"/>
  <c r="H307" i="2"/>
  <c r="F307" i="2"/>
  <c r="L306" i="2"/>
  <c r="J306" i="2"/>
  <c r="H306" i="2"/>
  <c r="F306" i="2"/>
  <c r="L305" i="2"/>
  <c r="J305" i="2"/>
  <c r="H305" i="2"/>
  <c r="F305" i="2"/>
  <c r="L304" i="2"/>
  <c r="J304" i="2"/>
  <c r="H304" i="2"/>
  <c r="F304" i="2"/>
  <c r="L303" i="2"/>
  <c r="J303" i="2"/>
  <c r="H303" i="2"/>
  <c r="F303" i="2"/>
  <c r="L302" i="2"/>
  <c r="J302" i="2"/>
  <c r="H302" i="2"/>
  <c r="F302" i="2"/>
  <c r="L301" i="2"/>
  <c r="J301" i="2"/>
  <c r="H301" i="2"/>
  <c r="F301" i="2"/>
  <c r="L300" i="2"/>
  <c r="J300" i="2"/>
  <c r="H300" i="2"/>
  <c r="F300" i="2"/>
  <c r="J299" i="2"/>
  <c r="H299" i="2"/>
  <c r="F299" i="2"/>
  <c r="J298" i="2"/>
  <c r="H298" i="2"/>
  <c r="F298" i="2"/>
  <c r="L297" i="2"/>
  <c r="J297" i="2"/>
  <c r="H297" i="2"/>
  <c r="F297" i="2"/>
  <c r="J296" i="2"/>
  <c r="H296" i="2"/>
  <c r="F296" i="2"/>
  <c r="J295" i="2"/>
  <c r="H295" i="2"/>
  <c r="F295" i="2"/>
  <c r="J294" i="2"/>
  <c r="H294" i="2"/>
  <c r="F294" i="2"/>
  <c r="L293" i="2"/>
  <c r="J293" i="2"/>
  <c r="H293" i="2"/>
  <c r="F293" i="2"/>
  <c r="L292" i="2"/>
  <c r="J292" i="2"/>
  <c r="H292" i="2"/>
  <c r="F292" i="2"/>
  <c r="J291" i="2"/>
  <c r="H291" i="2"/>
  <c r="F291" i="2"/>
  <c r="L290" i="2"/>
  <c r="J290" i="2"/>
  <c r="H290" i="2"/>
  <c r="F290" i="2"/>
  <c r="L289" i="2"/>
  <c r="J289" i="2"/>
  <c r="H289" i="2"/>
  <c r="F289" i="2"/>
  <c r="J288" i="2"/>
  <c r="H288" i="2"/>
  <c r="F288" i="2"/>
  <c r="L287" i="2"/>
  <c r="J287" i="2"/>
  <c r="H287" i="2"/>
  <c r="F287" i="2"/>
  <c r="L286" i="2"/>
  <c r="J286" i="2"/>
  <c r="H286" i="2"/>
  <c r="F286" i="2"/>
  <c r="L285" i="2"/>
  <c r="J285" i="2"/>
  <c r="H285" i="2"/>
  <c r="F285" i="2"/>
  <c r="L284" i="2"/>
  <c r="J284" i="2"/>
  <c r="H284" i="2"/>
  <c r="F284" i="2"/>
  <c r="L283" i="2"/>
  <c r="J283" i="2"/>
  <c r="H283" i="2"/>
  <c r="F283" i="2"/>
  <c r="L282" i="2"/>
  <c r="J282" i="2"/>
  <c r="H282" i="2"/>
  <c r="F282" i="2"/>
  <c r="L281" i="2"/>
  <c r="J281" i="2"/>
  <c r="H281" i="2"/>
  <c r="F281" i="2"/>
  <c r="L280" i="2"/>
  <c r="J280" i="2"/>
  <c r="H280" i="2"/>
  <c r="F280" i="2"/>
  <c r="L279" i="2"/>
  <c r="J279" i="2"/>
  <c r="H279" i="2"/>
  <c r="F279" i="2"/>
  <c r="J278" i="2"/>
  <c r="H278" i="2"/>
  <c r="F278" i="2"/>
  <c r="L277" i="2"/>
  <c r="J277" i="2"/>
  <c r="H277" i="2"/>
  <c r="F277" i="2"/>
  <c r="L276" i="2"/>
  <c r="J276" i="2"/>
  <c r="H276" i="2"/>
  <c r="F276" i="2"/>
  <c r="L275" i="2"/>
  <c r="J275" i="2"/>
  <c r="H275" i="2"/>
  <c r="F275" i="2"/>
  <c r="L274" i="2"/>
  <c r="J274" i="2"/>
  <c r="H274" i="2"/>
  <c r="F274" i="2"/>
  <c r="L273" i="2"/>
  <c r="J273" i="2"/>
  <c r="H273" i="2"/>
  <c r="F273" i="2"/>
  <c r="L272" i="2"/>
  <c r="J272" i="2"/>
  <c r="H272" i="2"/>
  <c r="F272" i="2"/>
  <c r="L271" i="2"/>
  <c r="J271" i="2"/>
  <c r="H271" i="2"/>
  <c r="F271" i="2"/>
  <c r="L1152" i="2"/>
  <c r="J1152" i="2"/>
  <c r="H1152" i="2"/>
  <c r="F1152" i="2"/>
  <c r="L1151" i="2"/>
  <c r="J1151" i="2"/>
  <c r="H1151" i="2"/>
  <c r="F1151" i="2"/>
  <c r="L1128" i="2"/>
  <c r="J1128" i="2"/>
  <c r="H1128" i="2"/>
  <c r="F1128" i="2"/>
  <c r="J270" i="2"/>
  <c r="H270" i="2"/>
  <c r="F270" i="2"/>
  <c r="J269" i="2"/>
  <c r="H269" i="2"/>
  <c r="F269" i="2"/>
  <c r="L268" i="2"/>
  <c r="J268" i="2"/>
  <c r="H268" i="2"/>
  <c r="F268" i="2"/>
  <c r="J267" i="2"/>
  <c r="H267" i="2"/>
  <c r="F267" i="2"/>
  <c r="J266" i="2"/>
  <c r="H266" i="2"/>
  <c r="F266" i="2"/>
  <c r="L265" i="2"/>
  <c r="J265" i="2"/>
  <c r="H265" i="2"/>
  <c r="F265" i="2"/>
  <c r="L264" i="2"/>
  <c r="J264" i="2"/>
  <c r="H264" i="2"/>
  <c r="F264" i="2"/>
  <c r="L263" i="2"/>
  <c r="J263" i="2"/>
  <c r="H263" i="2"/>
  <c r="F263" i="2"/>
  <c r="J262" i="2"/>
  <c r="H262" i="2"/>
  <c r="F262" i="2"/>
  <c r="J261" i="2"/>
  <c r="H261" i="2"/>
  <c r="F261" i="2"/>
  <c r="J260" i="2"/>
  <c r="H260" i="2"/>
  <c r="F260" i="2"/>
  <c r="J259" i="2"/>
  <c r="H259" i="2"/>
  <c r="F259" i="2"/>
  <c r="J258" i="2"/>
  <c r="H258" i="2"/>
  <c r="F258" i="2"/>
  <c r="L257" i="2"/>
  <c r="J257" i="2"/>
  <c r="H257" i="2"/>
  <c r="F257" i="2"/>
  <c r="J256" i="2"/>
  <c r="H256" i="2"/>
  <c r="F256" i="2"/>
  <c r="J255" i="2"/>
  <c r="H255" i="2"/>
  <c r="F255" i="2"/>
  <c r="L254" i="2"/>
  <c r="J254" i="2"/>
  <c r="H254" i="2"/>
  <c r="F254" i="2"/>
  <c r="L253" i="2"/>
  <c r="J253" i="2"/>
  <c r="H253" i="2"/>
  <c r="F253" i="2"/>
  <c r="L252" i="2"/>
  <c r="J252" i="2"/>
  <c r="H252" i="2"/>
  <c r="F252" i="2"/>
  <c r="L251" i="2"/>
  <c r="J251" i="2"/>
  <c r="H251" i="2"/>
  <c r="F251" i="2"/>
  <c r="L250" i="2"/>
  <c r="J250" i="2"/>
  <c r="H250" i="2"/>
  <c r="F250" i="2"/>
  <c r="J249" i="2"/>
  <c r="H249" i="2"/>
  <c r="F249" i="2"/>
  <c r="J248" i="2"/>
  <c r="H248" i="2"/>
  <c r="F248" i="2"/>
  <c r="L247" i="2"/>
  <c r="J247" i="2"/>
  <c r="H247" i="2"/>
  <c r="F247" i="2"/>
  <c r="L246" i="2"/>
  <c r="J246" i="2"/>
  <c r="H246" i="2"/>
  <c r="F246" i="2"/>
  <c r="L245" i="2"/>
  <c r="J245" i="2"/>
  <c r="H245" i="2"/>
  <c r="F245" i="2"/>
  <c r="L243" i="2"/>
  <c r="J243" i="2"/>
  <c r="H243" i="2"/>
  <c r="F243" i="2"/>
  <c r="J242" i="2"/>
  <c r="H242" i="2"/>
  <c r="F242" i="2"/>
  <c r="J241" i="2"/>
  <c r="H241" i="2"/>
  <c r="F241" i="2"/>
  <c r="L240" i="2"/>
  <c r="J240" i="2"/>
  <c r="H240" i="2"/>
  <c r="F240" i="2"/>
  <c r="L239" i="2"/>
  <c r="J239" i="2"/>
  <c r="H239" i="2"/>
  <c r="F239" i="2"/>
  <c r="L238" i="2"/>
  <c r="J238" i="2"/>
  <c r="H238" i="2"/>
  <c r="F238" i="2"/>
  <c r="L237" i="2"/>
  <c r="J237" i="2"/>
  <c r="H237" i="2"/>
  <c r="F237" i="2"/>
  <c r="L236" i="2"/>
  <c r="J236" i="2"/>
  <c r="H236" i="2"/>
  <c r="F236" i="2"/>
  <c r="J235" i="2"/>
  <c r="H235" i="2"/>
  <c r="F235" i="2"/>
  <c r="L234" i="2"/>
  <c r="J234" i="2"/>
  <c r="H234" i="2"/>
  <c r="F234" i="2"/>
  <c r="L233" i="2"/>
  <c r="J233" i="2"/>
  <c r="H233" i="2"/>
  <c r="F233" i="2"/>
  <c r="L232" i="2"/>
  <c r="J232" i="2"/>
  <c r="H232" i="2"/>
  <c r="F232" i="2"/>
  <c r="L231" i="2"/>
  <c r="J231" i="2"/>
  <c r="H231" i="2"/>
  <c r="F231" i="2"/>
  <c r="L230" i="2"/>
  <c r="J230" i="2"/>
  <c r="H230" i="2"/>
  <c r="F230" i="2"/>
  <c r="L229" i="2"/>
  <c r="J229" i="2"/>
  <c r="H229" i="2"/>
  <c r="F229" i="2"/>
  <c r="L228" i="2"/>
  <c r="J228" i="2"/>
  <c r="H228" i="2"/>
  <c r="F228" i="2"/>
  <c r="L227" i="2"/>
  <c r="J227" i="2"/>
  <c r="H227" i="2"/>
  <c r="F227" i="2"/>
  <c r="L226" i="2"/>
  <c r="J226" i="2"/>
  <c r="H226" i="2"/>
  <c r="F226" i="2"/>
  <c r="L225" i="2"/>
  <c r="J225" i="2"/>
  <c r="H225" i="2"/>
  <c r="F225" i="2"/>
  <c r="L224" i="2"/>
  <c r="J224" i="2"/>
  <c r="H224" i="2"/>
  <c r="F224" i="2"/>
  <c r="L223" i="2"/>
  <c r="J223" i="2"/>
  <c r="H223" i="2"/>
  <c r="F223" i="2"/>
  <c r="L222" i="2"/>
  <c r="J222" i="2"/>
  <c r="H222" i="2"/>
  <c r="F222" i="2"/>
  <c r="L221" i="2"/>
  <c r="J221" i="2"/>
  <c r="H221" i="2"/>
  <c r="F221" i="2"/>
  <c r="L220" i="2"/>
  <c r="J220" i="2"/>
  <c r="H220" i="2"/>
  <c r="F220" i="2"/>
  <c r="L219" i="2"/>
  <c r="J219" i="2"/>
  <c r="H219" i="2"/>
  <c r="F219" i="2"/>
  <c r="L218" i="2"/>
  <c r="J218" i="2"/>
  <c r="H218" i="2"/>
  <c r="F218" i="2"/>
  <c r="L217" i="2"/>
  <c r="J217" i="2"/>
  <c r="H217" i="2"/>
  <c r="F217" i="2"/>
  <c r="L216" i="2"/>
  <c r="J216" i="2"/>
  <c r="H216" i="2"/>
  <c r="F216" i="2"/>
  <c r="L215" i="2"/>
  <c r="J215" i="2"/>
  <c r="H215" i="2"/>
  <c r="F215" i="2"/>
  <c r="L214" i="2"/>
  <c r="J214" i="2"/>
  <c r="H214" i="2"/>
  <c r="F214" i="2"/>
  <c r="L213" i="2"/>
  <c r="J213" i="2"/>
  <c r="H213" i="2"/>
  <c r="F213" i="2"/>
  <c r="L212" i="2"/>
  <c r="J212" i="2"/>
  <c r="H212" i="2"/>
  <c r="F212" i="2"/>
  <c r="L211" i="2"/>
  <c r="J211" i="2"/>
  <c r="H211" i="2"/>
  <c r="F211" i="2"/>
  <c r="L210" i="2"/>
  <c r="J210" i="2"/>
  <c r="H210" i="2"/>
  <c r="F210" i="2"/>
  <c r="L209" i="2"/>
  <c r="J209" i="2"/>
  <c r="H209" i="2"/>
  <c r="F209" i="2"/>
  <c r="J208" i="2"/>
  <c r="H208" i="2"/>
  <c r="F208" i="2"/>
  <c r="J207" i="2"/>
  <c r="H207" i="2"/>
  <c r="F207" i="2"/>
  <c r="L206" i="2"/>
  <c r="J206" i="2"/>
  <c r="H206" i="2"/>
  <c r="F206" i="2"/>
  <c r="L205" i="2"/>
  <c r="J205" i="2"/>
  <c r="H205" i="2"/>
  <c r="F205" i="2"/>
  <c r="L204" i="2"/>
  <c r="J204" i="2"/>
  <c r="H204" i="2"/>
  <c r="F204" i="2"/>
  <c r="L203" i="2"/>
  <c r="J203" i="2"/>
  <c r="H203" i="2"/>
  <c r="F203" i="2"/>
  <c r="L202" i="2"/>
  <c r="J202" i="2"/>
  <c r="H202" i="2"/>
  <c r="F202" i="2"/>
  <c r="J201" i="2"/>
  <c r="H201" i="2"/>
  <c r="F201" i="2"/>
  <c r="L200" i="2"/>
  <c r="J200" i="2"/>
  <c r="H200" i="2"/>
  <c r="F200" i="2"/>
  <c r="L199" i="2"/>
  <c r="J199" i="2"/>
  <c r="H199" i="2"/>
  <c r="F199" i="2"/>
  <c r="L198" i="2"/>
  <c r="J198" i="2"/>
  <c r="H198" i="2"/>
  <c r="F198" i="2"/>
  <c r="L197" i="2"/>
  <c r="J197" i="2"/>
  <c r="H197" i="2"/>
  <c r="F197" i="2"/>
  <c r="J196" i="2"/>
  <c r="H196" i="2"/>
  <c r="F196" i="2"/>
  <c r="L195" i="2"/>
  <c r="J195" i="2"/>
  <c r="H195" i="2"/>
  <c r="F195" i="2"/>
  <c r="L194" i="2"/>
  <c r="J194" i="2"/>
  <c r="H194" i="2"/>
  <c r="F194" i="2"/>
  <c r="L193" i="2"/>
  <c r="J193" i="2"/>
  <c r="H193" i="2"/>
  <c r="F193" i="2"/>
  <c r="L192" i="2"/>
  <c r="J192" i="2"/>
  <c r="H192" i="2"/>
  <c r="F192" i="2"/>
  <c r="J191" i="2"/>
  <c r="H191" i="2"/>
  <c r="F191" i="2"/>
  <c r="J190" i="2"/>
  <c r="H190" i="2"/>
  <c r="F190" i="2"/>
  <c r="L189" i="2"/>
  <c r="J189" i="2"/>
  <c r="H189" i="2"/>
  <c r="F189" i="2"/>
  <c r="J188" i="2"/>
  <c r="H188" i="2"/>
  <c r="F188" i="2"/>
  <c r="L187" i="2"/>
  <c r="J187" i="2"/>
  <c r="H187" i="2"/>
  <c r="F187" i="2"/>
  <c r="L186" i="2"/>
  <c r="J186" i="2"/>
  <c r="H186" i="2"/>
  <c r="F186" i="2"/>
  <c r="J185" i="2"/>
  <c r="H185" i="2"/>
  <c r="F185" i="2"/>
  <c r="L184" i="2"/>
  <c r="J184" i="2"/>
  <c r="H184" i="2"/>
  <c r="F184" i="2"/>
  <c r="L183" i="2"/>
  <c r="J183" i="2"/>
  <c r="H183" i="2"/>
  <c r="F183" i="2"/>
  <c r="L182" i="2"/>
  <c r="J182" i="2"/>
  <c r="H182" i="2"/>
  <c r="F182" i="2"/>
  <c r="J181" i="2"/>
  <c r="H181" i="2"/>
  <c r="F181" i="2"/>
  <c r="L180" i="2"/>
  <c r="J180" i="2"/>
  <c r="H180" i="2"/>
  <c r="F180" i="2"/>
  <c r="L179" i="2"/>
  <c r="J179" i="2"/>
  <c r="H179" i="2"/>
  <c r="F179" i="2"/>
  <c r="J178" i="2"/>
  <c r="H178" i="2"/>
  <c r="F178" i="2"/>
  <c r="L177" i="2"/>
  <c r="J177" i="2"/>
  <c r="H177" i="2"/>
  <c r="F177" i="2"/>
  <c r="L176" i="2"/>
  <c r="J176" i="2"/>
  <c r="H176" i="2"/>
  <c r="F176" i="2"/>
  <c r="L175" i="2"/>
  <c r="J175" i="2"/>
  <c r="H175" i="2"/>
  <c r="F175" i="2"/>
  <c r="L174" i="2"/>
  <c r="J174" i="2"/>
  <c r="H174" i="2"/>
  <c r="F174" i="2"/>
  <c r="L173" i="2"/>
  <c r="J173" i="2"/>
  <c r="H173" i="2"/>
  <c r="F173" i="2"/>
  <c r="J172" i="2"/>
  <c r="H172" i="2"/>
  <c r="F172" i="2"/>
  <c r="L171" i="2"/>
  <c r="J171" i="2"/>
  <c r="H171" i="2"/>
  <c r="F171" i="2"/>
  <c r="L170" i="2"/>
  <c r="J170" i="2"/>
  <c r="H170" i="2"/>
  <c r="F170" i="2"/>
  <c r="L169" i="2"/>
  <c r="J169" i="2"/>
  <c r="H169" i="2"/>
  <c r="F169" i="2"/>
  <c r="L168" i="2"/>
  <c r="J168" i="2"/>
  <c r="H168" i="2"/>
  <c r="F168" i="2"/>
  <c r="J167" i="2"/>
  <c r="H167" i="2"/>
  <c r="F167" i="2"/>
  <c r="L166" i="2"/>
  <c r="J166" i="2"/>
  <c r="H166" i="2"/>
  <c r="F166" i="2"/>
  <c r="L165" i="2"/>
  <c r="J165" i="2"/>
  <c r="H165" i="2"/>
  <c r="F165" i="2"/>
  <c r="L164" i="2"/>
  <c r="J164" i="2"/>
  <c r="H164" i="2"/>
  <c r="F164" i="2"/>
  <c r="L163" i="2"/>
  <c r="J163" i="2"/>
  <c r="H163" i="2"/>
  <c r="F163" i="2"/>
  <c r="J162" i="2"/>
  <c r="H162" i="2"/>
  <c r="F162" i="2"/>
  <c r="J161" i="2"/>
  <c r="H161" i="2"/>
  <c r="F161" i="2"/>
  <c r="J160" i="2"/>
  <c r="H160" i="2"/>
  <c r="F160" i="2"/>
  <c r="L159" i="2"/>
  <c r="J159" i="2"/>
  <c r="H159" i="2"/>
  <c r="F159" i="2"/>
  <c r="J158" i="2"/>
  <c r="H158" i="2"/>
  <c r="F158" i="2"/>
  <c r="L157" i="2"/>
  <c r="J157" i="2"/>
  <c r="H157" i="2"/>
  <c r="F157" i="2"/>
  <c r="L156" i="2"/>
  <c r="J156" i="2"/>
  <c r="H156" i="2"/>
  <c r="F156" i="2"/>
  <c r="L155" i="2"/>
  <c r="J155" i="2"/>
  <c r="H155" i="2"/>
  <c r="F155" i="2"/>
  <c r="L154" i="2"/>
  <c r="J154" i="2"/>
  <c r="H154" i="2"/>
  <c r="F154" i="2"/>
  <c r="J153" i="2"/>
  <c r="H153" i="2"/>
  <c r="F153" i="2"/>
  <c r="L152" i="2"/>
  <c r="J152" i="2"/>
  <c r="H152" i="2"/>
  <c r="F152" i="2"/>
  <c r="L151" i="2"/>
  <c r="J151" i="2"/>
  <c r="H151" i="2"/>
  <c r="F151" i="2"/>
  <c r="L150" i="2"/>
  <c r="J150" i="2"/>
  <c r="H150" i="2"/>
  <c r="F150" i="2"/>
  <c r="J149" i="2"/>
  <c r="H149" i="2"/>
  <c r="F149" i="2"/>
  <c r="L148" i="2"/>
  <c r="J148" i="2"/>
  <c r="H148" i="2"/>
  <c r="F148" i="2"/>
  <c r="L147" i="2"/>
  <c r="J147" i="2"/>
  <c r="H147" i="2"/>
  <c r="F147" i="2"/>
  <c r="L146" i="2"/>
  <c r="J146" i="2"/>
  <c r="H146" i="2"/>
  <c r="F146" i="2"/>
  <c r="L145" i="2"/>
  <c r="J145" i="2"/>
  <c r="H145" i="2"/>
  <c r="F145" i="2"/>
  <c r="L1107" i="2"/>
  <c r="J1107" i="2"/>
  <c r="H1107" i="2"/>
  <c r="F1107" i="2"/>
  <c r="L144" i="2"/>
  <c r="J144" i="2"/>
  <c r="H144" i="2"/>
  <c r="F144" i="2"/>
  <c r="L143" i="2"/>
  <c r="J143" i="2"/>
  <c r="H143" i="2"/>
  <c r="F143" i="2"/>
  <c r="L142" i="2"/>
  <c r="J142" i="2"/>
  <c r="H142" i="2"/>
  <c r="F142" i="2"/>
  <c r="L141" i="2"/>
  <c r="J141" i="2"/>
  <c r="H141" i="2"/>
  <c r="F141" i="2"/>
  <c r="L140" i="2"/>
  <c r="J140" i="2"/>
  <c r="H140" i="2"/>
  <c r="F140" i="2"/>
  <c r="L139" i="2"/>
  <c r="J139" i="2"/>
  <c r="H139" i="2"/>
  <c r="F139" i="2"/>
  <c r="L138" i="2"/>
  <c r="J138" i="2"/>
  <c r="H138" i="2"/>
  <c r="F138" i="2"/>
  <c r="L137" i="2"/>
  <c r="J137" i="2"/>
  <c r="H137" i="2"/>
  <c r="F137" i="2"/>
  <c r="L136" i="2"/>
  <c r="J136" i="2"/>
  <c r="H136" i="2"/>
  <c r="F136" i="2"/>
  <c r="L135" i="2"/>
  <c r="J135" i="2"/>
  <c r="H135" i="2"/>
  <c r="F135" i="2"/>
  <c r="L134" i="2"/>
  <c r="J134" i="2"/>
  <c r="H134" i="2"/>
  <c r="F134" i="2"/>
  <c r="L133" i="2"/>
  <c r="J133" i="2"/>
  <c r="H133" i="2"/>
  <c r="F133" i="2"/>
  <c r="L132" i="2"/>
  <c r="J132" i="2"/>
  <c r="H132" i="2"/>
  <c r="F132" i="2"/>
  <c r="L131" i="2"/>
  <c r="J131" i="2"/>
  <c r="H131" i="2"/>
  <c r="F131" i="2"/>
  <c r="L130" i="2"/>
  <c r="J130" i="2"/>
  <c r="H130" i="2"/>
  <c r="F130" i="2"/>
  <c r="L129" i="2"/>
  <c r="J129" i="2"/>
  <c r="H129" i="2"/>
  <c r="F129" i="2"/>
  <c r="L128" i="2"/>
  <c r="J128" i="2"/>
  <c r="H128" i="2"/>
  <c r="F128" i="2"/>
  <c r="L127" i="2"/>
  <c r="J127" i="2"/>
  <c r="H127" i="2"/>
  <c r="F127" i="2"/>
  <c r="L126" i="2"/>
  <c r="J126" i="2"/>
  <c r="H126" i="2"/>
  <c r="F126" i="2"/>
  <c r="L125" i="2"/>
  <c r="J125" i="2"/>
  <c r="H125" i="2"/>
  <c r="F125" i="2"/>
  <c r="L124" i="2"/>
  <c r="J124" i="2"/>
  <c r="H124" i="2"/>
  <c r="F124" i="2"/>
  <c r="L123" i="2"/>
  <c r="J123" i="2"/>
  <c r="H123" i="2"/>
  <c r="F123" i="2"/>
  <c r="L122" i="2"/>
  <c r="J122" i="2"/>
  <c r="H122" i="2"/>
  <c r="F122" i="2"/>
  <c r="L121" i="2"/>
  <c r="J121" i="2"/>
  <c r="H121" i="2"/>
  <c r="F121" i="2"/>
  <c r="L120" i="2"/>
  <c r="J120" i="2"/>
  <c r="H120" i="2"/>
  <c r="F120" i="2"/>
  <c r="L119" i="2"/>
  <c r="J119" i="2"/>
  <c r="H119" i="2"/>
  <c r="F119" i="2"/>
  <c r="L118" i="2"/>
  <c r="J118" i="2"/>
  <c r="H118" i="2"/>
  <c r="F118" i="2"/>
  <c r="L117" i="2"/>
  <c r="J117" i="2"/>
  <c r="H117" i="2"/>
  <c r="F117" i="2"/>
  <c r="L116" i="2"/>
  <c r="J116" i="2"/>
  <c r="H116" i="2"/>
  <c r="F116" i="2"/>
  <c r="L115" i="2"/>
  <c r="J115" i="2"/>
  <c r="H115" i="2"/>
  <c r="F115" i="2"/>
  <c r="L114" i="2"/>
  <c r="J114" i="2"/>
  <c r="H114" i="2"/>
  <c r="F114" i="2"/>
  <c r="L113" i="2"/>
  <c r="J113" i="2"/>
  <c r="H113" i="2"/>
  <c r="F113" i="2"/>
  <c r="L112" i="2"/>
  <c r="J112" i="2"/>
  <c r="H112" i="2"/>
  <c r="F112" i="2"/>
  <c r="L111" i="2"/>
  <c r="J111" i="2"/>
  <c r="H111" i="2"/>
  <c r="F111" i="2"/>
  <c r="L110" i="2"/>
  <c r="J110" i="2"/>
  <c r="H110" i="2"/>
  <c r="F110" i="2"/>
  <c r="L109" i="2"/>
  <c r="J109" i="2"/>
  <c r="H109" i="2"/>
  <c r="F109" i="2"/>
  <c r="L108" i="2"/>
  <c r="J108" i="2"/>
  <c r="H108" i="2"/>
  <c r="F108" i="2"/>
  <c r="L107" i="2"/>
  <c r="J107" i="2"/>
  <c r="H107" i="2"/>
  <c r="F107" i="2"/>
  <c r="L106" i="2"/>
  <c r="J106" i="2"/>
  <c r="H106" i="2"/>
  <c r="F106" i="2"/>
  <c r="L105" i="2"/>
  <c r="J105" i="2"/>
  <c r="H105" i="2"/>
  <c r="F105" i="2"/>
  <c r="L104" i="2"/>
  <c r="J104" i="2"/>
  <c r="H104" i="2"/>
  <c r="F104" i="2"/>
  <c r="L103" i="2"/>
  <c r="J103" i="2"/>
  <c r="H103" i="2"/>
  <c r="F103" i="2"/>
  <c r="L102" i="2"/>
  <c r="J102" i="2"/>
  <c r="H102" i="2"/>
  <c r="F102" i="2"/>
  <c r="L101" i="2"/>
  <c r="J101" i="2"/>
  <c r="H101" i="2"/>
  <c r="F101" i="2"/>
  <c r="L100" i="2"/>
  <c r="J100" i="2"/>
  <c r="H100" i="2"/>
  <c r="F100" i="2"/>
  <c r="L99" i="2"/>
  <c r="J99" i="2"/>
  <c r="H99" i="2"/>
  <c r="F99" i="2"/>
  <c r="L98" i="2"/>
  <c r="J98" i="2"/>
  <c r="H98" i="2"/>
  <c r="F98" i="2"/>
  <c r="L97" i="2"/>
  <c r="J97" i="2"/>
  <c r="H97" i="2"/>
  <c r="F97" i="2"/>
  <c r="L96" i="2"/>
  <c r="J96" i="2"/>
  <c r="H96" i="2"/>
  <c r="F96" i="2"/>
  <c r="L95" i="2"/>
  <c r="J95" i="2"/>
  <c r="H95" i="2"/>
  <c r="F95" i="2"/>
  <c r="L94" i="2"/>
  <c r="J94" i="2"/>
  <c r="H94" i="2"/>
  <c r="F94" i="2"/>
  <c r="L93" i="2"/>
  <c r="J93" i="2"/>
  <c r="H93" i="2"/>
  <c r="F93" i="2"/>
  <c r="L92" i="2"/>
  <c r="J92" i="2"/>
  <c r="H92" i="2"/>
  <c r="F92" i="2"/>
  <c r="L91" i="2"/>
  <c r="J91" i="2"/>
  <c r="H91" i="2"/>
  <c r="F91" i="2"/>
  <c r="L90" i="2"/>
  <c r="J90" i="2"/>
  <c r="H90" i="2"/>
  <c r="F90" i="2"/>
  <c r="J89" i="2"/>
  <c r="H89" i="2"/>
  <c r="F89" i="2"/>
  <c r="J88" i="2"/>
  <c r="H88" i="2"/>
  <c r="F88" i="2"/>
  <c r="L87" i="2"/>
  <c r="J87" i="2"/>
  <c r="H87" i="2"/>
  <c r="F87" i="2"/>
  <c r="L86" i="2"/>
  <c r="J86" i="2"/>
  <c r="H86" i="2"/>
  <c r="F86" i="2"/>
  <c r="L85" i="2"/>
  <c r="J85" i="2"/>
  <c r="H85" i="2"/>
  <c r="F85" i="2"/>
  <c r="L84" i="2"/>
  <c r="J84" i="2"/>
  <c r="H84" i="2"/>
  <c r="F84" i="2"/>
  <c r="L83" i="2"/>
  <c r="J83" i="2"/>
  <c r="H83" i="2"/>
  <c r="F83" i="2"/>
  <c r="L82" i="2"/>
  <c r="J82" i="2"/>
  <c r="H82" i="2"/>
  <c r="F82" i="2"/>
  <c r="L81" i="2"/>
  <c r="J81" i="2"/>
  <c r="H81" i="2"/>
  <c r="F81" i="2"/>
  <c r="L80" i="2"/>
  <c r="J80" i="2"/>
  <c r="H80" i="2"/>
  <c r="F80" i="2"/>
  <c r="L79" i="2"/>
  <c r="J79" i="2"/>
  <c r="H79" i="2"/>
  <c r="F79" i="2"/>
  <c r="L78" i="2"/>
  <c r="J78" i="2"/>
  <c r="H78" i="2"/>
  <c r="F78" i="2"/>
  <c r="J77" i="2"/>
  <c r="H77" i="2"/>
  <c r="F77" i="2"/>
  <c r="L76" i="2"/>
  <c r="J76" i="2"/>
  <c r="H76" i="2"/>
  <c r="F76" i="2"/>
  <c r="L75" i="2"/>
  <c r="J75" i="2"/>
  <c r="H75" i="2"/>
  <c r="F75" i="2"/>
  <c r="L74" i="2"/>
  <c r="J74" i="2"/>
  <c r="H74" i="2"/>
  <c r="F74" i="2"/>
  <c r="L73" i="2"/>
  <c r="J73" i="2"/>
  <c r="H73" i="2"/>
  <c r="F73" i="2"/>
  <c r="J72" i="2"/>
  <c r="H72" i="2"/>
  <c r="F72" i="2"/>
  <c r="L71" i="2"/>
  <c r="J71" i="2"/>
  <c r="H71" i="2"/>
  <c r="F71" i="2"/>
  <c r="L70" i="2"/>
  <c r="J70" i="2"/>
  <c r="H70" i="2"/>
  <c r="F70" i="2"/>
  <c r="L69" i="2"/>
  <c r="J69" i="2"/>
  <c r="H69" i="2"/>
  <c r="F69" i="2"/>
  <c r="J68" i="2"/>
  <c r="H68" i="2"/>
  <c r="F68" i="2"/>
  <c r="L67" i="2"/>
  <c r="J67" i="2"/>
  <c r="H67" i="2"/>
  <c r="F67" i="2"/>
  <c r="L66" i="2"/>
  <c r="J66" i="2"/>
  <c r="H66" i="2"/>
  <c r="F66" i="2"/>
  <c r="L65" i="2"/>
  <c r="J65" i="2"/>
  <c r="H65" i="2"/>
  <c r="F65" i="2"/>
  <c r="L64" i="2"/>
  <c r="J64" i="2"/>
  <c r="H64" i="2"/>
  <c r="F64" i="2"/>
  <c r="L63" i="2"/>
  <c r="J63" i="2"/>
  <c r="H63" i="2"/>
  <c r="F63" i="2"/>
  <c r="L62" i="2"/>
  <c r="J62" i="2"/>
  <c r="H62" i="2"/>
  <c r="F62" i="2"/>
  <c r="L61" i="2"/>
  <c r="J61" i="2"/>
  <c r="H61" i="2"/>
  <c r="F61" i="2"/>
  <c r="L60" i="2"/>
  <c r="J60" i="2"/>
  <c r="H60" i="2"/>
  <c r="F60" i="2"/>
  <c r="L59" i="2"/>
  <c r="J59" i="2"/>
  <c r="H59" i="2"/>
  <c r="F59" i="2"/>
  <c r="J58" i="2"/>
  <c r="H58" i="2"/>
  <c r="F58" i="2"/>
  <c r="J57" i="2"/>
  <c r="H57" i="2"/>
  <c r="F57" i="2"/>
  <c r="L56" i="2"/>
  <c r="J56" i="2"/>
  <c r="H56" i="2"/>
  <c r="F56" i="2"/>
  <c r="L55" i="2"/>
  <c r="J55" i="2"/>
  <c r="H55" i="2"/>
  <c r="F55" i="2"/>
  <c r="L54" i="2"/>
  <c r="J54" i="2"/>
  <c r="H54" i="2"/>
  <c r="F54" i="2"/>
  <c r="J53" i="2"/>
  <c r="H53" i="2"/>
  <c r="F53" i="2"/>
  <c r="L52" i="2"/>
  <c r="J52" i="2"/>
  <c r="H52" i="2"/>
  <c r="F52" i="2"/>
  <c r="L51" i="2"/>
  <c r="J51" i="2"/>
  <c r="H51" i="2"/>
  <c r="F51" i="2"/>
  <c r="L50" i="2"/>
  <c r="J50" i="2"/>
  <c r="H50" i="2"/>
  <c r="F50" i="2"/>
  <c r="L49" i="2"/>
  <c r="J49" i="2"/>
  <c r="H49" i="2"/>
  <c r="F49" i="2"/>
  <c r="L48" i="2"/>
  <c r="J48" i="2"/>
  <c r="H48" i="2"/>
  <c r="F48" i="2"/>
  <c r="L47" i="2"/>
  <c r="J47" i="2"/>
  <c r="H47" i="2"/>
  <c r="F47" i="2"/>
  <c r="L46" i="2"/>
  <c r="J46" i="2"/>
  <c r="H46" i="2"/>
  <c r="F46" i="2"/>
  <c r="J45" i="2"/>
  <c r="H45" i="2"/>
  <c r="F45" i="2"/>
  <c r="L44" i="2"/>
  <c r="J44" i="2"/>
  <c r="H44" i="2"/>
  <c r="F44" i="2"/>
  <c r="L43" i="2"/>
  <c r="J43" i="2"/>
  <c r="H43" i="2"/>
  <c r="F43" i="2"/>
  <c r="L42" i="2"/>
  <c r="J42" i="2"/>
  <c r="H42" i="2"/>
  <c r="F42" i="2"/>
  <c r="L41" i="2"/>
  <c r="J41" i="2"/>
  <c r="H41" i="2"/>
  <c r="F41" i="2"/>
  <c r="L40" i="2"/>
  <c r="J40" i="2"/>
  <c r="H40" i="2"/>
  <c r="F40" i="2"/>
  <c r="L39" i="2"/>
  <c r="J39" i="2"/>
  <c r="H39" i="2"/>
  <c r="F39" i="2"/>
  <c r="L38" i="2"/>
  <c r="J38" i="2"/>
  <c r="H38" i="2"/>
  <c r="F38" i="2"/>
  <c r="L37" i="2"/>
  <c r="J37" i="2"/>
  <c r="H37" i="2"/>
  <c r="F37" i="2"/>
  <c r="L36" i="2"/>
  <c r="J36" i="2"/>
  <c r="H36" i="2"/>
  <c r="F36" i="2"/>
  <c r="L35" i="2"/>
  <c r="J35" i="2"/>
  <c r="H35" i="2"/>
  <c r="F35" i="2"/>
  <c r="J34" i="2"/>
  <c r="H34" i="2"/>
  <c r="F34" i="2"/>
  <c r="J33" i="2"/>
  <c r="H33" i="2"/>
  <c r="F33" i="2"/>
  <c r="L32" i="2"/>
  <c r="J32" i="2"/>
  <c r="H32" i="2"/>
  <c r="F32" i="2"/>
  <c r="L31" i="2"/>
  <c r="J31" i="2"/>
  <c r="H31" i="2"/>
  <c r="F31" i="2"/>
  <c r="L30" i="2"/>
  <c r="J30" i="2"/>
  <c r="H30" i="2"/>
  <c r="F30" i="2"/>
  <c r="J29" i="2"/>
  <c r="H29" i="2"/>
  <c r="F29" i="2"/>
  <c r="J28" i="2"/>
  <c r="H28" i="2"/>
  <c r="F28" i="2"/>
  <c r="L27" i="2"/>
  <c r="J27" i="2"/>
  <c r="H27" i="2"/>
  <c r="F27" i="2"/>
  <c r="L26" i="2"/>
  <c r="J26" i="2"/>
  <c r="H26" i="2"/>
  <c r="F26" i="2"/>
  <c r="L25" i="2"/>
  <c r="J25" i="2"/>
  <c r="H25" i="2"/>
  <c r="F25" i="2"/>
  <c r="L24" i="2"/>
  <c r="J24" i="2"/>
  <c r="H24" i="2"/>
  <c r="F24" i="2"/>
  <c r="L23" i="2"/>
  <c r="J23" i="2"/>
  <c r="H23" i="2"/>
  <c r="F23" i="2"/>
  <c r="L22" i="2"/>
  <c r="J22" i="2"/>
  <c r="H22" i="2"/>
  <c r="F22" i="2"/>
  <c r="L21" i="2"/>
  <c r="J21" i="2"/>
  <c r="H21" i="2"/>
  <c r="F21" i="2"/>
  <c r="L20" i="2"/>
  <c r="J20" i="2"/>
  <c r="H20" i="2"/>
  <c r="F20" i="2"/>
  <c r="L19" i="2"/>
  <c r="J19" i="2"/>
  <c r="H19" i="2"/>
  <c r="F19" i="2"/>
  <c r="L18" i="2"/>
  <c r="J18" i="2"/>
  <c r="H18" i="2"/>
  <c r="F18" i="2"/>
  <c r="L17" i="2"/>
  <c r="J17" i="2"/>
  <c r="H17" i="2"/>
  <c r="F17" i="2"/>
  <c r="L1142" i="2"/>
  <c r="J1142" i="2"/>
  <c r="H1142" i="2"/>
  <c r="F1142" i="2"/>
  <c r="L16" i="2"/>
  <c r="J16" i="2"/>
  <c r="H16" i="2"/>
  <c r="F16" i="2"/>
  <c r="J15" i="2"/>
  <c r="H15" i="2"/>
  <c r="F15" i="2"/>
  <c r="L14" i="2"/>
  <c r="J14" i="2"/>
  <c r="H14" i="2"/>
  <c r="F14" i="2"/>
  <c r="L13" i="2"/>
  <c r="J13" i="2"/>
  <c r="H13" i="2"/>
  <c r="F13" i="2"/>
  <c r="J12" i="2"/>
  <c r="H12" i="2"/>
  <c r="F12" i="2"/>
  <c r="L11" i="2"/>
  <c r="J11" i="2"/>
  <c r="H11" i="2"/>
  <c r="F11" i="2"/>
  <c r="J10" i="2"/>
  <c r="H10" i="2"/>
  <c r="F10" i="2"/>
  <c r="L9" i="2"/>
  <c r="J9" i="2"/>
  <c r="H9" i="2"/>
  <c r="F9" i="2"/>
  <c r="L8" i="2"/>
  <c r="J8" i="2"/>
  <c r="H8" i="2"/>
  <c r="F8" i="2"/>
  <c r="J7" i="2"/>
  <c r="H7" i="2"/>
  <c r="F7" i="2"/>
  <c r="J6" i="2"/>
  <c r="H6" i="2"/>
  <c r="F6" i="2"/>
  <c r="L5" i="2"/>
  <c r="J5" i="2"/>
  <c r="H5" i="2"/>
  <c r="F5" i="2"/>
  <c r="J4" i="2"/>
  <c r="H4" i="2"/>
  <c r="F4" i="2"/>
  <c r="J3" i="2"/>
  <c r="H3" i="2"/>
  <c r="F3" i="2"/>
  <c r="L2" i="2"/>
  <c r="J2" i="2"/>
  <c r="H2" i="2"/>
  <c r="L941" i="2"/>
  <c r="J941" i="2"/>
  <c r="H941" i="2"/>
  <c r="F941" i="2"/>
  <c r="L604" i="2"/>
  <c r="J604" i="2"/>
  <c r="H604" i="2"/>
  <c r="F604" i="2"/>
  <c r="L515" i="2"/>
  <c r="J515" i="2"/>
  <c r="H515" i="2"/>
  <c r="F515" i="2"/>
  <c r="L1015" i="2"/>
  <c r="J1015" i="2"/>
  <c r="H1015" i="2"/>
  <c r="F1015" i="2"/>
  <c r="L940" i="2"/>
  <c r="J940" i="2"/>
  <c r="H940" i="2"/>
  <c r="F940" i="2"/>
  <c r="L775" i="2"/>
  <c r="J775" i="2"/>
  <c r="H775" i="2"/>
  <c r="F775" i="2"/>
  <c r="L939" i="2"/>
  <c r="J939" i="2"/>
  <c r="H939" i="2"/>
  <c r="F939" i="2"/>
  <c r="L825" i="2"/>
  <c r="J825" i="2"/>
  <c r="H825" i="2"/>
  <c r="F825" i="2"/>
  <c r="L774" i="2"/>
  <c r="J774" i="2"/>
  <c r="H774" i="2"/>
  <c r="F774" i="2"/>
  <c r="L734" i="2"/>
  <c r="J734" i="2"/>
  <c r="H734" i="2"/>
  <c r="F734" i="2"/>
  <c r="L725" i="2"/>
  <c r="J725" i="2"/>
  <c r="H725" i="2"/>
  <c r="F725" i="2"/>
  <c r="L634" i="2"/>
  <c r="J634" i="2"/>
  <c r="H634" i="2"/>
  <c r="F634" i="2"/>
  <c r="L627" i="2"/>
  <c r="J627" i="2"/>
  <c r="H627" i="2"/>
  <c r="F627" i="2"/>
  <c r="L603" i="2"/>
  <c r="J603" i="2"/>
  <c r="H603" i="2"/>
  <c r="F603" i="2"/>
  <c r="L590" i="2"/>
  <c r="J590" i="2"/>
  <c r="H590" i="2"/>
  <c r="F590" i="2"/>
  <c r="L514" i="2"/>
  <c r="J514" i="2"/>
  <c r="H514" i="2"/>
  <c r="F514" i="2"/>
  <c r="L513" i="2"/>
  <c r="J513" i="2"/>
  <c r="H513" i="2"/>
  <c r="F513" i="2"/>
  <c r="L512" i="2"/>
  <c r="J512" i="2"/>
  <c r="H512" i="2"/>
  <c r="F512" i="2"/>
  <c r="L858" i="2"/>
  <c r="J858" i="2"/>
  <c r="H858" i="2"/>
  <c r="F858" i="2"/>
  <c r="L938" i="2"/>
  <c r="J938" i="2"/>
  <c r="H938" i="2"/>
  <c r="F938" i="2"/>
  <c r="L854" i="2"/>
  <c r="J854" i="2"/>
  <c r="H854" i="2"/>
  <c r="F854" i="2"/>
  <c r="L824" i="2"/>
  <c r="J824" i="2"/>
  <c r="H824" i="2"/>
  <c r="F824" i="2"/>
  <c r="L787" i="2"/>
  <c r="J787" i="2"/>
  <c r="H787" i="2"/>
  <c r="F787" i="2"/>
  <c r="L773" i="2"/>
  <c r="J773" i="2"/>
  <c r="H773" i="2"/>
  <c r="F773" i="2"/>
  <c r="L626" i="2"/>
  <c r="J626" i="2"/>
  <c r="H626" i="2"/>
  <c r="F626" i="2"/>
  <c r="L602" i="2"/>
  <c r="J602" i="2"/>
  <c r="H602" i="2"/>
  <c r="F602" i="2"/>
  <c r="L511" i="2"/>
  <c r="J511" i="2"/>
  <c r="H511" i="2"/>
  <c r="F511" i="2"/>
  <c r="L510" i="2"/>
  <c r="J510" i="2"/>
  <c r="H510" i="2"/>
  <c r="F510" i="2"/>
  <c r="J509" i="2"/>
  <c r="H509" i="2"/>
  <c r="F509" i="2"/>
  <c r="L937" i="2"/>
  <c r="J937" i="2"/>
  <c r="H937" i="2"/>
  <c r="F937" i="2"/>
  <c r="L878" i="2"/>
  <c r="J878" i="2"/>
  <c r="H878" i="2"/>
  <c r="F878" i="2"/>
  <c r="L1254" i="2"/>
  <c r="J1254" i="2"/>
  <c r="H1254" i="2"/>
  <c r="F1254" i="2"/>
  <c r="L481" i="2"/>
  <c r="J481" i="2"/>
  <c r="H481" i="2"/>
  <c r="F481" i="2"/>
  <c r="L508" i="2"/>
  <c r="J508" i="2"/>
  <c r="H508" i="2"/>
  <c r="F508" i="2"/>
  <c r="L633" i="2"/>
  <c r="J633" i="2"/>
  <c r="H633" i="2"/>
  <c r="F633" i="2"/>
  <c r="L1253" i="2"/>
  <c r="J1253" i="2"/>
  <c r="H1253" i="2"/>
  <c r="F1253" i="2"/>
  <c r="L772" i="2"/>
  <c r="J772" i="2"/>
  <c r="H772" i="2"/>
  <c r="F772" i="2"/>
  <c r="L733" i="2"/>
  <c r="J733" i="2"/>
  <c r="H733" i="2"/>
  <c r="F733" i="2"/>
  <c r="L724" i="2"/>
  <c r="J724" i="2"/>
  <c r="H724" i="2"/>
  <c r="F724" i="2"/>
  <c r="L625" i="2"/>
  <c r="J625" i="2"/>
  <c r="H625" i="2"/>
  <c r="F625" i="2"/>
  <c r="J618" i="2"/>
  <c r="H618" i="2"/>
  <c r="F618" i="2"/>
  <c r="L601" i="2"/>
  <c r="J601" i="2"/>
  <c r="H601" i="2"/>
  <c r="F601" i="2"/>
  <c r="L589" i="2"/>
  <c r="J589" i="2"/>
  <c r="H589" i="2"/>
  <c r="F589" i="2"/>
  <c r="L549" i="2"/>
  <c r="J549" i="2"/>
  <c r="H549" i="2"/>
  <c r="F549" i="2"/>
  <c r="L485" i="2"/>
  <c r="J485" i="2"/>
  <c r="H485" i="2"/>
  <c r="F485" i="2"/>
  <c r="L1252" i="2"/>
  <c r="J1252" i="2"/>
  <c r="H1252" i="2"/>
  <c r="F1252" i="2"/>
  <c r="L795" i="2"/>
  <c r="J795" i="2"/>
  <c r="H795" i="2"/>
  <c r="F795" i="2"/>
  <c r="L716" i="2"/>
  <c r="J716" i="2"/>
  <c r="H716" i="2"/>
  <c r="F716" i="2"/>
  <c r="L715" i="2"/>
  <c r="J715" i="2"/>
  <c r="H715" i="2"/>
  <c r="F715" i="2"/>
  <c r="L713" i="2"/>
  <c r="J713" i="2"/>
  <c r="H713" i="2"/>
  <c r="F713" i="2"/>
  <c r="L710" i="2"/>
  <c r="J710" i="2"/>
  <c r="H710" i="2"/>
  <c r="F710" i="2"/>
  <c r="L732" i="2"/>
  <c r="J732" i="2"/>
  <c r="H732" i="2"/>
  <c r="F732" i="2"/>
  <c r="L786" i="2"/>
  <c r="J786" i="2"/>
  <c r="H786" i="2"/>
  <c r="F786" i="2"/>
  <c r="L771" i="2"/>
  <c r="J771" i="2"/>
  <c r="H771" i="2"/>
  <c r="F771" i="2"/>
  <c r="L731" i="2"/>
  <c r="J731" i="2"/>
  <c r="H731" i="2"/>
  <c r="F731" i="2"/>
  <c r="L588" i="2"/>
  <c r="J588" i="2"/>
  <c r="H588" i="2"/>
  <c r="F588" i="2"/>
  <c r="L709" i="2"/>
  <c r="J709" i="2"/>
  <c r="H709" i="2"/>
  <c r="F709" i="2"/>
  <c r="L708" i="2"/>
  <c r="J708" i="2"/>
  <c r="H708" i="2"/>
  <c r="F708" i="2"/>
  <c r="L707" i="2"/>
  <c r="J707" i="2"/>
  <c r="H707" i="2"/>
  <c r="F707" i="2"/>
  <c r="L582" i="2"/>
  <c r="J582" i="2"/>
  <c r="H582" i="2"/>
  <c r="F582" i="2"/>
  <c r="L1251" i="2"/>
  <c r="J1251" i="2"/>
  <c r="H1251" i="2"/>
  <c r="F1251" i="2"/>
  <c r="L730" i="2"/>
  <c r="J730" i="2"/>
  <c r="H730" i="2"/>
  <c r="F730" i="2"/>
  <c r="L706" i="2"/>
  <c r="J706" i="2"/>
  <c r="H706" i="2"/>
  <c r="F706" i="2"/>
  <c r="L581" i="2"/>
  <c r="J581" i="2"/>
  <c r="H581" i="2"/>
  <c r="F581" i="2"/>
  <c r="L548" i="2"/>
  <c r="J548" i="2"/>
  <c r="H548" i="2"/>
  <c r="F548" i="2"/>
  <c r="L489" i="2"/>
  <c r="J489" i="2"/>
  <c r="H489" i="2"/>
  <c r="F489" i="2"/>
  <c r="L1250" i="2"/>
  <c r="J1250" i="2"/>
  <c r="H1250" i="2"/>
  <c r="F1250" i="2"/>
  <c r="L714" i="2"/>
  <c r="J714" i="2"/>
  <c r="H714" i="2"/>
  <c r="F714" i="2"/>
  <c r="L705" i="2"/>
  <c r="J705" i="2"/>
  <c r="H705" i="2"/>
  <c r="F705" i="2"/>
  <c r="L580" i="2"/>
  <c r="J580" i="2"/>
  <c r="H580" i="2"/>
  <c r="F580" i="2"/>
  <c r="J488" i="2"/>
  <c r="H488" i="2"/>
  <c r="F488" i="2"/>
  <c r="L1148" i="2"/>
  <c r="J1148" i="2"/>
  <c r="H1148" i="2"/>
  <c r="F1148" i="2"/>
  <c r="L1146" i="2"/>
  <c r="J1146" i="2"/>
  <c r="H1146" i="2"/>
  <c r="F1146" i="2"/>
  <c r="L1141" i="2"/>
  <c r="J1141" i="2"/>
  <c r="H1141" i="2"/>
  <c r="F1141" i="2"/>
  <c r="L1139" i="2"/>
  <c r="J1139" i="2"/>
  <c r="H1139" i="2"/>
  <c r="F1139" i="2"/>
  <c r="L1137" i="2"/>
  <c r="J1137" i="2"/>
  <c r="H1137" i="2"/>
  <c r="F1137" i="2"/>
  <c r="L1135" i="2"/>
  <c r="J1135" i="2"/>
  <c r="H1135" i="2"/>
  <c r="F1135" i="2"/>
  <c r="L1060" i="2"/>
  <c r="J1060" i="2"/>
  <c r="H1060" i="2"/>
  <c r="F1060" i="2"/>
  <c r="L1014" i="2"/>
  <c r="J1014" i="2"/>
  <c r="H1014" i="2"/>
  <c r="F1014" i="2"/>
  <c r="L823" i="2"/>
  <c r="J823" i="2"/>
  <c r="H823" i="2"/>
  <c r="F823" i="2"/>
  <c r="L770" i="2"/>
  <c r="J770" i="2"/>
  <c r="H770" i="2"/>
  <c r="F770" i="2"/>
  <c r="L615" i="2"/>
  <c r="J615" i="2"/>
  <c r="H615" i="2"/>
  <c r="F615" i="2"/>
  <c r="L1116" i="2"/>
  <c r="J1116" i="2"/>
  <c r="H1116" i="2"/>
  <c r="F1116" i="2"/>
  <c r="L1431" i="2"/>
  <c r="J1431" i="2"/>
  <c r="H1431" i="2"/>
  <c r="F1431" i="2"/>
  <c r="L936" i="2"/>
  <c r="J936" i="2"/>
  <c r="H936" i="2"/>
  <c r="F936" i="2"/>
  <c r="L877" i="2"/>
  <c r="J877" i="2"/>
  <c r="H877" i="2"/>
  <c r="F877" i="2"/>
  <c r="J1428" i="2"/>
  <c r="H1428" i="2"/>
  <c r="F1428" i="2"/>
  <c r="L1147" i="2"/>
  <c r="J1147" i="2"/>
  <c r="H1147" i="2"/>
  <c r="F1147" i="2"/>
  <c r="L1145" i="2"/>
  <c r="J1145" i="2"/>
  <c r="H1145" i="2"/>
  <c r="F1145" i="2"/>
  <c r="L1140" i="2"/>
  <c r="J1140" i="2"/>
  <c r="H1140" i="2"/>
  <c r="F1140" i="2"/>
  <c r="L1138" i="2"/>
  <c r="J1138" i="2"/>
  <c r="H1138" i="2"/>
  <c r="F1138" i="2"/>
  <c r="L1136" i="2"/>
  <c r="J1136" i="2"/>
  <c r="H1136" i="2"/>
  <c r="F1136" i="2"/>
  <c r="L1134" i="2"/>
  <c r="J1134" i="2"/>
  <c r="H1134" i="2"/>
  <c r="F1134" i="2"/>
  <c r="L1125" i="2"/>
  <c r="J1125" i="2"/>
  <c r="H1125" i="2"/>
  <c r="F1125" i="2"/>
  <c r="L1079" i="2"/>
  <c r="J1079" i="2"/>
  <c r="H1079" i="2"/>
  <c r="F1079" i="2"/>
  <c r="L1059" i="2"/>
  <c r="J1059" i="2"/>
  <c r="H1059" i="2"/>
  <c r="F1059" i="2"/>
  <c r="L1013" i="2"/>
  <c r="J1013" i="2"/>
  <c r="H1013" i="2"/>
  <c r="F1013" i="2"/>
  <c r="L935" i="2"/>
  <c r="J935" i="2"/>
  <c r="H935" i="2"/>
  <c r="F935" i="2"/>
  <c r="L769" i="2"/>
  <c r="J769" i="2"/>
  <c r="H769" i="2"/>
  <c r="F769" i="2"/>
  <c r="L614" i="2"/>
  <c r="J614" i="2"/>
  <c r="H614" i="2"/>
  <c r="F614" i="2"/>
  <c r="L600" i="2"/>
  <c r="J600" i="2"/>
  <c r="H600" i="2"/>
  <c r="F600" i="2"/>
  <c r="L1430" i="2"/>
  <c r="J1430" i="2"/>
  <c r="H1430" i="2"/>
  <c r="F1430" i="2"/>
  <c r="L934" i="2"/>
  <c r="J934" i="2"/>
  <c r="H934" i="2"/>
  <c r="F934" i="2"/>
  <c r="L920" i="2"/>
  <c r="J920" i="2"/>
  <c r="H920" i="2"/>
  <c r="F920" i="2"/>
  <c r="L876" i="2"/>
  <c r="J876" i="2"/>
  <c r="H876" i="2"/>
  <c r="F876" i="2"/>
  <c r="L507" i="2"/>
  <c r="J507" i="2"/>
  <c r="H507" i="2"/>
  <c r="F507" i="2"/>
  <c r="L1429" i="2"/>
  <c r="J1429" i="2"/>
  <c r="H1429" i="2"/>
  <c r="F1429" i="2"/>
  <c r="L1427" i="2"/>
  <c r="J1427" i="2"/>
  <c r="H1427" i="2"/>
  <c r="F1427" i="2"/>
  <c r="L1133" i="2"/>
  <c r="J1133" i="2"/>
  <c r="H1133" i="2"/>
  <c r="F1133" i="2"/>
  <c r="L1132" i="2"/>
  <c r="J1132" i="2"/>
  <c r="H1132" i="2"/>
  <c r="F1132" i="2"/>
  <c r="L932" i="2"/>
  <c r="J932" i="2"/>
  <c r="H932" i="2"/>
  <c r="F932" i="2"/>
  <c r="L853" i="2"/>
  <c r="J853" i="2"/>
  <c r="H853" i="2"/>
  <c r="F853" i="2"/>
  <c r="L933" i="2"/>
  <c r="J933" i="2"/>
  <c r="H933" i="2"/>
  <c r="F933" i="2"/>
  <c r="L848" i="2"/>
  <c r="J848" i="2"/>
  <c r="H848" i="2"/>
  <c r="F848" i="2"/>
  <c r="L822" i="2"/>
  <c r="J822" i="2"/>
  <c r="H822" i="2"/>
  <c r="F822" i="2"/>
  <c r="L815" i="2"/>
  <c r="J815" i="2"/>
  <c r="H815" i="2"/>
  <c r="F815" i="2"/>
  <c r="L768" i="2"/>
  <c r="J768" i="2"/>
  <c r="H768" i="2"/>
  <c r="F768" i="2"/>
  <c r="L729" i="2"/>
  <c r="J729" i="2"/>
  <c r="H729" i="2"/>
  <c r="F729" i="2"/>
  <c r="L624" i="2"/>
  <c r="J624" i="2"/>
  <c r="H624" i="2"/>
  <c r="F624" i="2"/>
  <c r="L506" i="2"/>
  <c r="J506" i="2"/>
  <c r="H506" i="2"/>
  <c r="F506" i="2"/>
  <c r="K1452" i="1"/>
  <c r="I1452" i="1"/>
  <c r="G1452" i="1"/>
  <c r="L1451" i="1"/>
  <c r="J1451" i="1"/>
  <c r="H1451" i="1"/>
  <c r="F1451" i="1"/>
  <c r="L1450" i="1"/>
  <c r="J1450" i="1"/>
  <c r="H1450" i="1"/>
  <c r="F1450" i="1"/>
  <c r="L1449" i="1"/>
  <c r="J1449" i="1"/>
  <c r="H1449" i="1"/>
  <c r="F1449" i="1"/>
  <c r="L1448" i="1"/>
  <c r="J1448" i="1"/>
  <c r="H1448" i="1"/>
  <c r="F1448" i="1"/>
  <c r="L1447" i="1"/>
  <c r="J1447" i="1"/>
  <c r="H1447" i="1"/>
  <c r="F1447" i="1"/>
  <c r="L1446" i="1"/>
  <c r="J1446" i="1"/>
  <c r="H1446" i="1"/>
  <c r="F1446" i="1"/>
  <c r="L1445" i="1"/>
  <c r="J1445" i="1"/>
  <c r="H1445" i="1"/>
  <c r="F1445" i="1"/>
  <c r="L1444" i="1"/>
  <c r="J1444" i="1"/>
  <c r="H1444" i="1"/>
  <c r="F1444" i="1"/>
  <c r="L1443" i="1"/>
  <c r="J1443" i="1"/>
  <c r="H1443" i="1"/>
  <c r="F1443" i="1"/>
  <c r="L1442" i="1"/>
  <c r="J1442" i="1"/>
  <c r="H1442" i="1"/>
  <c r="F1442" i="1"/>
  <c r="L1441" i="1"/>
  <c r="J1441" i="1"/>
  <c r="H1441" i="1"/>
  <c r="F1441" i="1"/>
  <c r="L1440" i="1"/>
  <c r="J1440" i="1"/>
  <c r="H1440" i="1"/>
  <c r="F1440" i="1"/>
  <c r="L1439" i="1"/>
  <c r="J1439" i="1"/>
  <c r="H1439" i="1"/>
  <c r="F1439" i="1"/>
  <c r="L1438" i="1"/>
  <c r="J1438" i="1"/>
  <c r="H1438" i="1"/>
  <c r="F1438" i="1"/>
  <c r="L1437" i="1"/>
  <c r="J1437" i="1"/>
  <c r="H1437" i="1"/>
  <c r="F1437" i="1"/>
  <c r="L1436" i="1"/>
  <c r="J1436" i="1"/>
  <c r="H1436" i="1"/>
  <c r="F1436" i="1"/>
  <c r="L1435" i="1"/>
  <c r="J1435" i="1"/>
  <c r="H1435" i="1"/>
  <c r="F1435" i="1"/>
  <c r="L1434" i="1"/>
  <c r="J1434" i="1"/>
  <c r="H1434" i="1"/>
  <c r="F1434" i="1"/>
  <c r="L1433" i="1"/>
  <c r="J1433" i="1"/>
  <c r="H1433" i="1"/>
  <c r="F1433" i="1"/>
  <c r="L1432" i="1"/>
  <c r="J1432" i="1"/>
  <c r="H1432" i="1"/>
  <c r="F1432" i="1"/>
  <c r="L1431" i="1"/>
  <c r="J1431" i="1"/>
  <c r="H1431" i="1"/>
  <c r="F1431" i="1"/>
  <c r="L1430" i="1"/>
  <c r="J1430" i="1"/>
  <c r="H1430" i="1"/>
  <c r="F1430" i="1"/>
  <c r="L1429" i="1"/>
  <c r="J1429" i="1"/>
  <c r="H1429" i="1"/>
  <c r="F1429" i="1"/>
  <c r="L1428" i="1"/>
  <c r="J1428" i="1"/>
  <c r="J1452" i="1" s="1"/>
  <c r="D32" i="3" s="1"/>
  <c r="H1428" i="1"/>
  <c r="F1428" i="1"/>
  <c r="F1452" i="1" s="1"/>
  <c r="B32" i="3" s="1"/>
  <c r="K1427" i="1"/>
  <c r="I1427" i="1"/>
  <c r="G1427" i="1"/>
  <c r="L1426" i="1"/>
  <c r="J1426" i="1"/>
  <c r="H1426" i="1"/>
  <c r="F1426" i="1"/>
  <c r="L1425" i="1"/>
  <c r="J1425" i="1"/>
  <c r="H1425" i="1"/>
  <c r="F1425" i="1"/>
  <c r="L1424" i="1"/>
  <c r="J1424" i="1"/>
  <c r="H1424" i="1"/>
  <c r="F1424" i="1"/>
  <c r="L1423" i="1"/>
  <c r="J1423" i="1"/>
  <c r="H1423" i="1"/>
  <c r="F1423" i="1"/>
  <c r="L1422" i="1"/>
  <c r="J1422" i="1"/>
  <c r="H1422" i="1"/>
  <c r="F1422" i="1"/>
  <c r="L1421" i="1"/>
  <c r="J1421" i="1"/>
  <c r="H1421" i="1"/>
  <c r="F1421" i="1"/>
  <c r="L1420" i="1"/>
  <c r="J1420" i="1"/>
  <c r="H1420" i="1"/>
  <c r="F1420" i="1"/>
  <c r="L1419" i="1"/>
  <c r="J1419" i="1"/>
  <c r="H1419" i="1"/>
  <c r="F1419" i="1"/>
  <c r="L1418" i="1"/>
  <c r="J1418" i="1"/>
  <c r="H1418" i="1"/>
  <c r="F1418" i="1"/>
  <c r="L1416" i="1"/>
  <c r="J1416" i="1"/>
  <c r="H1416" i="1"/>
  <c r="F1416" i="1"/>
  <c r="L1415" i="1"/>
  <c r="J1415" i="1"/>
  <c r="H1415" i="1"/>
  <c r="F1415" i="1"/>
  <c r="L1414" i="1"/>
  <c r="J1414" i="1"/>
  <c r="H1414" i="1"/>
  <c r="F1414" i="1"/>
  <c r="L1413" i="1"/>
  <c r="J1413" i="1"/>
  <c r="H1413" i="1"/>
  <c r="F1413" i="1"/>
  <c r="J1412" i="1"/>
  <c r="H1412" i="1"/>
  <c r="F1412" i="1"/>
  <c r="L1411" i="1"/>
  <c r="J1411" i="1"/>
  <c r="H1411" i="1"/>
  <c r="F1411" i="1"/>
  <c r="L1410" i="1"/>
  <c r="J1410" i="1"/>
  <c r="H1410" i="1"/>
  <c r="F1410" i="1"/>
  <c r="L1409" i="1"/>
  <c r="J1409" i="1"/>
  <c r="H1409" i="1"/>
  <c r="F1409" i="1"/>
  <c r="L1408" i="1"/>
  <c r="J1408" i="1"/>
  <c r="H1408" i="1"/>
  <c r="F1408" i="1"/>
  <c r="L1407" i="1"/>
  <c r="J1407" i="1"/>
  <c r="H1407" i="1"/>
  <c r="F1407" i="1"/>
  <c r="L1406" i="1"/>
  <c r="J1406" i="1"/>
  <c r="H1406" i="1"/>
  <c r="F1406" i="1"/>
  <c r="L1405" i="1"/>
  <c r="J1405" i="1"/>
  <c r="H1405" i="1"/>
  <c r="F1405" i="1"/>
  <c r="L1404" i="1"/>
  <c r="J1404" i="1"/>
  <c r="H1404" i="1"/>
  <c r="F1404" i="1"/>
  <c r="L1403" i="1"/>
  <c r="J1403" i="1"/>
  <c r="H1403" i="1"/>
  <c r="F1403" i="1"/>
  <c r="L1402" i="1"/>
  <c r="J1402" i="1"/>
  <c r="H1402" i="1"/>
  <c r="F1402" i="1"/>
  <c r="L1401" i="1"/>
  <c r="J1401" i="1"/>
  <c r="H1401" i="1"/>
  <c r="F1401" i="1"/>
  <c r="L1400" i="1"/>
  <c r="J1400" i="1"/>
  <c r="H1400" i="1"/>
  <c r="F1400" i="1"/>
  <c r="L1399" i="1"/>
  <c r="J1399" i="1"/>
  <c r="H1399" i="1"/>
  <c r="F1399" i="1"/>
  <c r="L1398" i="1"/>
  <c r="J1398" i="1"/>
  <c r="H1398" i="1"/>
  <c r="F1398" i="1"/>
  <c r="L1397" i="1"/>
  <c r="J1397" i="1"/>
  <c r="H1397" i="1"/>
  <c r="F1397" i="1"/>
  <c r="L1396" i="1"/>
  <c r="J1396" i="1"/>
  <c r="H1396" i="1"/>
  <c r="F1396" i="1"/>
  <c r="L1395" i="1"/>
  <c r="J1395" i="1"/>
  <c r="H1395" i="1"/>
  <c r="K1394" i="1"/>
  <c r="I1394" i="1"/>
  <c r="G1394" i="1"/>
  <c r="L1392" i="1"/>
  <c r="J1392" i="1"/>
  <c r="H1392" i="1"/>
  <c r="F1392" i="1"/>
  <c r="L1391" i="1"/>
  <c r="J1391" i="1"/>
  <c r="H1391" i="1"/>
  <c r="F1391" i="1"/>
  <c r="L1390" i="1"/>
  <c r="J1390" i="1"/>
  <c r="H1390" i="1"/>
  <c r="F1390" i="1"/>
  <c r="L1389" i="1"/>
  <c r="J1389" i="1"/>
  <c r="H1389" i="1"/>
  <c r="F1389" i="1"/>
  <c r="L1388" i="1"/>
  <c r="J1388" i="1"/>
  <c r="H1388" i="1"/>
  <c r="F1388" i="1"/>
  <c r="L1387" i="1"/>
  <c r="J1387" i="1"/>
  <c r="H1387" i="1"/>
  <c r="F1387" i="1"/>
  <c r="L1386" i="1"/>
  <c r="J1386" i="1"/>
  <c r="H1386" i="1"/>
  <c r="F1386" i="1"/>
  <c r="L1385" i="1"/>
  <c r="J1385" i="1"/>
  <c r="H1385" i="1"/>
  <c r="F1385" i="1"/>
  <c r="L1384" i="1"/>
  <c r="J1384" i="1"/>
  <c r="H1384" i="1"/>
  <c r="F1384" i="1"/>
  <c r="L1383" i="1"/>
  <c r="L1394" i="1" s="1"/>
  <c r="E30" i="3" s="1"/>
  <c r="J1383" i="1"/>
  <c r="H1383" i="1"/>
  <c r="F1383" i="1"/>
  <c r="K1382" i="1"/>
  <c r="I1382" i="1"/>
  <c r="G1382" i="1"/>
  <c r="L1381" i="1"/>
  <c r="J1381" i="1"/>
  <c r="H1381" i="1"/>
  <c r="F1381" i="1"/>
  <c r="L1380" i="1"/>
  <c r="J1380" i="1"/>
  <c r="H1380" i="1"/>
  <c r="F1380" i="1"/>
  <c r="L1379" i="1"/>
  <c r="J1379" i="1"/>
  <c r="H1379" i="1"/>
  <c r="F1379" i="1"/>
  <c r="L1378" i="1"/>
  <c r="J1378" i="1"/>
  <c r="H1378" i="1"/>
  <c r="F1378" i="1"/>
  <c r="L1377" i="1"/>
  <c r="J1377" i="1"/>
  <c r="H1377" i="1"/>
  <c r="F1377" i="1"/>
  <c r="L1376" i="1"/>
  <c r="J1376" i="1"/>
  <c r="H1376" i="1"/>
  <c r="F1376" i="1"/>
  <c r="L1375" i="1"/>
  <c r="J1375" i="1"/>
  <c r="J1382" i="1" s="1"/>
  <c r="D29" i="3" s="1"/>
  <c r="H1375" i="1"/>
  <c r="F1375" i="1"/>
  <c r="F1382" i="1" s="1"/>
  <c r="B29" i="3" s="1"/>
  <c r="K1374" i="1"/>
  <c r="I1374" i="1"/>
  <c r="G1374" i="1"/>
  <c r="L1372" i="1"/>
  <c r="J1372" i="1"/>
  <c r="H1372" i="1"/>
  <c r="F1372" i="1"/>
  <c r="L1371" i="1"/>
  <c r="J1371" i="1"/>
  <c r="H1371" i="1"/>
  <c r="F1371" i="1"/>
  <c r="L1370" i="1"/>
  <c r="J1370" i="1"/>
  <c r="H1370" i="1"/>
  <c r="F1370" i="1"/>
  <c r="L1369" i="1"/>
  <c r="J1369" i="1"/>
  <c r="H1369" i="1"/>
  <c r="F1369" i="1"/>
  <c r="L1368" i="1"/>
  <c r="J1368" i="1"/>
  <c r="H1368" i="1"/>
  <c r="F1368" i="1"/>
  <c r="L1367" i="1"/>
  <c r="J1367" i="1"/>
  <c r="H1367" i="1"/>
  <c r="F1367" i="1"/>
  <c r="L1366" i="1"/>
  <c r="J1366" i="1"/>
  <c r="H1366" i="1"/>
  <c r="F1366" i="1"/>
  <c r="L1365" i="1"/>
  <c r="J1365" i="1"/>
  <c r="H1365" i="1"/>
  <c r="F1365" i="1"/>
  <c r="L1364" i="1"/>
  <c r="J1364" i="1"/>
  <c r="H1364" i="1"/>
  <c r="F1364" i="1"/>
  <c r="L1363" i="1"/>
  <c r="L1374" i="1" s="1"/>
  <c r="J1363" i="1"/>
  <c r="H1363" i="1"/>
  <c r="H1374" i="1" s="1"/>
  <c r="C28" i="3" s="1"/>
  <c r="F1363" i="1"/>
  <c r="K1362" i="1"/>
  <c r="I1362" i="1"/>
  <c r="G1362" i="1"/>
  <c r="L1361" i="1"/>
  <c r="J1361" i="1"/>
  <c r="H1361" i="1"/>
  <c r="F1361" i="1"/>
  <c r="L1360" i="1"/>
  <c r="J1360" i="1"/>
  <c r="H1360" i="1"/>
  <c r="F1360" i="1"/>
  <c r="L1359" i="1"/>
  <c r="J1359" i="1"/>
  <c r="H1359" i="1"/>
  <c r="F1359" i="1"/>
  <c r="L1358" i="1"/>
  <c r="J1358" i="1"/>
  <c r="H1358" i="1"/>
  <c r="F1358" i="1"/>
  <c r="L1357" i="1"/>
  <c r="J1357" i="1"/>
  <c r="H1357" i="1"/>
  <c r="F1357" i="1"/>
  <c r="L1356" i="1"/>
  <c r="J1356" i="1"/>
  <c r="H1356" i="1"/>
  <c r="F1356" i="1"/>
  <c r="L1355" i="1"/>
  <c r="J1355" i="1"/>
  <c r="H1355" i="1"/>
  <c r="F1355" i="1"/>
  <c r="L1354" i="1"/>
  <c r="J1354" i="1"/>
  <c r="H1354" i="1"/>
  <c r="F1354" i="1"/>
  <c r="L1353" i="1"/>
  <c r="J1353" i="1"/>
  <c r="H1353" i="1"/>
  <c r="F1353" i="1"/>
  <c r="L1352" i="1"/>
  <c r="J1352" i="1"/>
  <c r="H1352" i="1"/>
  <c r="F1352" i="1"/>
  <c r="L1351" i="1"/>
  <c r="J1351" i="1"/>
  <c r="H1351" i="1"/>
  <c r="F1351" i="1"/>
  <c r="L1350" i="1"/>
  <c r="J1350" i="1"/>
  <c r="H1350" i="1"/>
  <c r="F1350" i="1"/>
  <c r="L1349" i="1"/>
  <c r="J1349" i="1"/>
  <c r="H1349" i="1"/>
  <c r="F1349" i="1"/>
  <c r="L1348" i="1"/>
  <c r="J1348" i="1"/>
  <c r="H1348" i="1"/>
  <c r="F1348" i="1"/>
  <c r="L1347" i="1"/>
  <c r="J1347" i="1"/>
  <c r="H1347" i="1"/>
  <c r="H1362" i="1" s="1"/>
  <c r="C27" i="3" s="1"/>
  <c r="K1346" i="1"/>
  <c r="I1346" i="1"/>
  <c r="G1346" i="1"/>
  <c r="L1345" i="1"/>
  <c r="J1345" i="1"/>
  <c r="H1345" i="1"/>
  <c r="F1345" i="1"/>
  <c r="L1344" i="1"/>
  <c r="J1344" i="1"/>
  <c r="H1344" i="1"/>
  <c r="F1344" i="1"/>
  <c r="L1343" i="1"/>
  <c r="J1343" i="1"/>
  <c r="H1343" i="1"/>
  <c r="F1343" i="1"/>
  <c r="L1342" i="1"/>
  <c r="J1342" i="1"/>
  <c r="H1342" i="1"/>
  <c r="F1342" i="1"/>
  <c r="L1341" i="1"/>
  <c r="J1341" i="1"/>
  <c r="H1341" i="1"/>
  <c r="F1341" i="1"/>
  <c r="L1340" i="1"/>
  <c r="J1340" i="1"/>
  <c r="H1340" i="1"/>
  <c r="F1340" i="1"/>
  <c r="L1339" i="1"/>
  <c r="J1339" i="1"/>
  <c r="H1339" i="1"/>
  <c r="F1339" i="1"/>
  <c r="L1338" i="1"/>
  <c r="J1338" i="1"/>
  <c r="H1338" i="1"/>
  <c r="F1338" i="1"/>
  <c r="L1337" i="1"/>
  <c r="J1337" i="1"/>
  <c r="H1337" i="1"/>
  <c r="F1337" i="1"/>
  <c r="L1336" i="1"/>
  <c r="J1336" i="1"/>
  <c r="H1336" i="1"/>
  <c r="F1336" i="1"/>
  <c r="L1335" i="1"/>
  <c r="J1335" i="1"/>
  <c r="H1335" i="1"/>
  <c r="F1335" i="1"/>
  <c r="L1333" i="1"/>
  <c r="J1333" i="1"/>
  <c r="H1333" i="1"/>
  <c r="F1333" i="1"/>
  <c r="L1332" i="1"/>
  <c r="J1332" i="1"/>
  <c r="H1332" i="1"/>
  <c r="F1332" i="1"/>
  <c r="L1331" i="1"/>
  <c r="J1331" i="1"/>
  <c r="H1331" i="1"/>
  <c r="F1331" i="1"/>
  <c r="L1330" i="1"/>
  <c r="J1330" i="1"/>
  <c r="H1330" i="1"/>
  <c r="F1330" i="1"/>
  <c r="L1329" i="1"/>
  <c r="J1329" i="1"/>
  <c r="H1329" i="1"/>
  <c r="F1329" i="1"/>
  <c r="L1328" i="1"/>
  <c r="J1328" i="1"/>
  <c r="H1328" i="1"/>
  <c r="F1328" i="1"/>
  <c r="J1327" i="1"/>
  <c r="H1327" i="1"/>
  <c r="F1327" i="1"/>
  <c r="L1326" i="1"/>
  <c r="J1326" i="1"/>
  <c r="H1326" i="1"/>
  <c r="F1326" i="1"/>
  <c r="L1325" i="1"/>
  <c r="J1325" i="1"/>
  <c r="H1325" i="1"/>
  <c r="F1325" i="1"/>
  <c r="L1324" i="1"/>
  <c r="J1324" i="1"/>
  <c r="H1324" i="1"/>
  <c r="F1324" i="1"/>
  <c r="L1323" i="1"/>
  <c r="J1323" i="1"/>
  <c r="H1323" i="1"/>
  <c r="F1323" i="1"/>
  <c r="L1322" i="1"/>
  <c r="J1322" i="1"/>
  <c r="H1322" i="1"/>
  <c r="F1322" i="1"/>
  <c r="L1321" i="1"/>
  <c r="J1321" i="1"/>
  <c r="H1321" i="1"/>
  <c r="F1321" i="1"/>
  <c r="L1320" i="1"/>
  <c r="J1320" i="1"/>
  <c r="H1320" i="1"/>
  <c r="F1320" i="1"/>
  <c r="L1319" i="1"/>
  <c r="J1319" i="1"/>
  <c r="H1319" i="1"/>
  <c r="F1319" i="1"/>
  <c r="L1318" i="1"/>
  <c r="J1318" i="1"/>
  <c r="H1318" i="1"/>
  <c r="F1318" i="1"/>
  <c r="L1317" i="1"/>
  <c r="J1317" i="1"/>
  <c r="H1317" i="1"/>
  <c r="F1317" i="1"/>
  <c r="L1316" i="1"/>
  <c r="J1316" i="1"/>
  <c r="H1316" i="1"/>
  <c r="F1316" i="1"/>
  <c r="L1315" i="1"/>
  <c r="J1315" i="1"/>
  <c r="H1315" i="1"/>
  <c r="F1315" i="1"/>
  <c r="L1314" i="1"/>
  <c r="J1314" i="1"/>
  <c r="H1314" i="1"/>
  <c r="F1314" i="1"/>
  <c r="L1313" i="1"/>
  <c r="J1313" i="1"/>
  <c r="H1313" i="1"/>
  <c r="F1313" i="1"/>
  <c r="L1312" i="1"/>
  <c r="J1312" i="1"/>
  <c r="H1312" i="1"/>
  <c r="F1312" i="1"/>
  <c r="L1311" i="1"/>
  <c r="J1311" i="1"/>
  <c r="H1311" i="1"/>
  <c r="F1311" i="1"/>
  <c r="L1310" i="1"/>
  <c r="J1310" i="1"/>
  <c r="H1310" i="1"/>
  <c r="F1310" i="1"/>
  <c r="L1309" i="1"/>
  <c r="J1309" i="1"/>
  <c r="H1309" i="1"/>
  <c r="F1309" i="1"/>
  <c r="L1308" i="1"/>
  <c r="J1308" i="1"/>
  <c r="H1308" i="1"/>
  <c r="F1308" i="1"/>
  <c r="L1307" i="1"/>
  <c r="J1307" i="1"/>
  <c r="H1307" i="1"/>
  <c r="F1307" i="1"/>
  <c r="L1306" i="1"/>
  <c r="J1306" i="1"/>
  <c r="H1306" i="1"/>
  <c r="F1306" i="1"/>
  <c r="L1305" i="1"/>
  <c r="J1305" i="1"/>
  <c r="H1305" i="1"/>
  <c r="F1305" i="1"/>
  <c r="L1304" i="1"/>
  <c r="J1304" i="1"/>
  <c r="H1304" i="1"/>
  <c r="F1304" i="1"/>
  <c r="L1303" i="1"/>
  <c r="J1303" i="1"/>
  <c r="H1303" i="1"/>
  <c r="F1303" i="1"/>
  <c r="L1302" i="1"/>
  <c r="J1302" i="1"/>
  <c r="H1302" i="1"/>
  <c r="F1302" i="1"/>
  <c r="L1301" i="1"/>
  <c r="J1301" i="1"/>
  <c r="H1301" i="1"/>
  <c r="F1301" i="1"/>
  <c r="L1300" i="1"/>
  <c r="J1300" i="1"/>
  <c r="H1300" i="1"/>
  <c r="F1300" i="1"/>
  <c r="L1299" i="1"/>
  <c r="J1299" i="1"/>
  <c r="H1299" i="1"/>
  <c r="F1299" i="1"/>
  <c r="L1298" i="1"/>
  <c r="J1298" i="1"/>
  <c r="H1298" i="1"/>
  <c r="F1298" i="1"/>
  <c r="L1297" i="1"/>
  <c r="J1297" i="1"/>
  <c r="H1297" i="1"/>
  <c r="F1297" i="1"/>
  <c r="L1296" i="1"/>
  <c r="J1296" i="1"/>
  <c r="H1296" i="1"/>
  <c r="F1296" i="1"/>
  <c r="L1295" i="1"/>
  <c r="J1295" i="1"/>
  <c r="H1295" i="1"/>
  <c r="F1295" i="1"/>
  <c r="L1294" i="1"/>
  <c r="J1294" i="1"/>
  <c r="H1294" i="1"/>
  <c r="F1294" i="1"/>
  <c r="L1293" i="1"/>
  <c r="J1293" i="1"/>
  <c r="H1293" i="1"/>
  <c r="F1293" i="1"/>
  <c r="L1292" i="1"/>
  <c r="J1292" i="1"/>
  <c r="H1292" i="1"/>
  <c r="F1292" i="1"/>
  <c r="L1291" i="1"/>
  <c r="J1291" i="1"/>
  <c r="H1291" i="1"/>
  <c r="F1291" i="1"/>
  <c r="L1290" i="1"/>
  <c r="J1290" i="1"/>
  <c r="H1290" i="1"/>
  <c r="F1290" i="1"/>
  <c r="L1289" i="1"/>
  <c r="J1289" i="1"/>
  <c r="H1289" i="1"/>
  <c r="F1289" i="1"/>
  <c r="L1288" i="1"/>
  <c r="J1288" i="1"/>
  <c r="H1288" i="1"/>
  <c r="F1288" i="1"/>
  <c r="L1287" i="1"/>
  <c r="J1287" i="1"/>
  <c r="H1287" i="1"/>
  <c r="F1287" i="1"/>
  <c r="K1286" i="1"/>
  <c r="I1286" i="1"/>
  <c r="G1286" i="1"/>
  <c r="L1285" i="1"/>
  <c r="J1285" i="1"/>
  <c r="H1285" i="1"/>
  <c r="F1285" i="1"/>
  <c r="L1284" i="1"/>
  <c r="J1284" i="1"/>
  <c r="H1284" i="1"/>
  <c r="F1284" i="1"/>
  <c r="L1283" i="1"/>
  <c r="J1283" i="1"/>
  <c r="H1283" i="1"/>
  <c r="F1283" i="1"/>
  <c r="L1282" i="1"/>
  <c r="J1282" i="1"/>
  <c r="H1282" i="1"/>
  <c r="F1282" i="1"/>
  <c r="L1281" i="1"/>
  <c r="J1281" i="1"/>
  <c r="H1281" i="1"/>
  <c r="F1281" i="1"/>
  <c r="L1280" i="1"/>
  <c r="J1280" i="1"/>
  <c r="H1280" i="1"/>
  <c r="F1280" i="1"/>
  <c r="L1279" i="1"/>
  <c r="J1279" i="1"/>
  <c r="H1279" i="1"/>
  <c r="F1279" i="1"/>
  <c r="L1278" i="1"/>
  <c r="J1278" i="1"/>
  <c r="H1278" i="1"/>
  <c r="F1278" i="1"/>
  <c r="L1277" i="1"/>
  <c r="J1277" i="1"/>
  <c r="H1277" i="1"/>
  <c r="F1277" i="1"/>
  <c r="L1276" i="1"/>
  <c r="J1276" i="1"/>
  <c r="H1276" i="1"/>
  <c r="F1276" i="1"/>
  <c r="L1275" i="1"/>
  <c r="J1275" i="1"/>
  <c r="H1275" i="1"/>
  <c r="F1275" i="1"/>
  <c r="L1274" i="1"/>
  <c r="J1274" i="1"/>
  <c r="H1274" i="1"/>
  <c r="F1274" i="1"/>
  <c r="L1273" i="1"/>
  <c r="J1273" i="1"/>
  <c r="H1273" i="1"/>
  <c r="F1273" i="1"/>
  <c r="L1272" i="1"/>
  <c r="J1272" i="1"/>
  <c r="H1272" i="1"/>
  <c r="F1272" i="1"/>
  <c r="L1271" i="1"/>
  <c r="J1271" i="1"/>
  <c r="H1271" i="1"/>
  <c r="F1271" i="1"/>
  <c r="L1270" i="1"/>
  <c r="J1270" i="1"/>
  <c r="H1270" i="1"/>
  <c r="F1270" i="1"/>
  <c r="L1269" i="1"/>
  <c r="J1269" i="1"/>
  <c r="H1269" i="1"/>
  <c r="F1269" i="1"/>
  <c r="L1268" i="1"/>
  <c r="J1268" i="1"/>
  <c r="H1268" i="1"/>
  <c r="F1268" i="1"/>
  <c r="L1267" i="1"/>
  <c r="J1267" i="1"/>
  <c r="H1267" i="1"/>
  <c r="F1267" i="1"/>
  <c r="L1266" i="1"/>
  <c r="J1266" i="1"/>
  <c r="H1266" i="1"/>
  <c r="F1266" i="1"/>
  <c r="L1265" i="1"/>
  <c r="J1265" i="1"/>
  <c r="H1265" i="1"/>
  <c r="F1265" i="1"/>
  <c r="L1264" i="1"/>
  <c r="J1264" i="1"/>
  <c r="H1264" i="1"/>
  <c r="F1264" i="1"/>
  <c r="L1263" i="1"/>
  <c r="J1263" i="1"/>
  <c r="H1263" i="1"/>
  <c r="F1263" i="1"/>
  <c r="L1262" i="1"/>
  <c r="J1262" i="1"/>
  <c r="H1262" i="1"/>
  <c r="F1262" i="1"/>
  <c r="L1261" i="1"/>
  <c r="J1261" i="1"/>
  <c r="H1261" i="1"/>
  <c r="F1261" i="1"/>
  <c r="L1260" i="1"/>
  <c r="J1260" i="1"/>
  <c r="H1260" i="1"/>
  <c r="F1260" i="1"/>
  <c r="L1259" i="1"/>
  <c r="J1259" i="1"/>
  <c r="H1259" i="1"/>
  <c r="F1259" i="1"/>
  <c r="L1258" i="1"/>
  <c r="J1258" i="1"/>
  <c r="H1258" i="1"/>
  <c r="F1258" i="1"/>
  <c r="J1256" i="1"/>
  <c r="H1256" i="1"/>
  <c r="F1256" i="1"/>
  <c r="L1255" i="1"/>
  <c r="J1255" i="1"/>
  <c r="H1255" i="1"/>
  <c r="F1255" i="1"/>
  <c r="L1254" i="1"/>
  <c r="J1254" i="1"/>
  <c r="H1254" i="1"/>
  <c r="F1254" i="1"/>
  <c r="L1253" i="1"/>
  <c r="J1253" i="1"/>
  <c r="H1253" i="1"/>
  <c r="F1253" i="1"/>
  <c r="L1252" i="1"/>
  <c r="J1252" i="1"/>
  <c r="H1252" i="1"/>
  <c r="F1252" i="1"/>
  <c r="L1251" i="1"/>
  <c r="J1251" i="1"/>
  <c r="H1251" i="1"/>
  <c r="F1251" i="1"/>
  <c r="L1250" i="1"/>
  <c r="J1250" i="1"/>
  <c r="H1250" i="1"/>
  <c r="F1250" i="1"/>
  <c r="L1249" i="1"/>
  <c r="J1249" i="1"/>
  <c r="H1249" i="1"/>
  <c r="F1249" i="1"/>
  <c r="L1248" i="1"/>
  <c r="J1248" i="1"/>
  <c r="H1248" i="1"/>
  <c r="F1248" i="1"/>
  <c r="L1247" i="1"/>
  <c r="J1247" i="1"/>
  <c r="H1247" i="1"/>
  <c r="F1247" i="1"/>
  <c r="L1246" i="1"/>
  <c r="J1246" i="1"/>
  <c r="H1246" i="1"/>
  <c r="F1246" i="1"/>
  <c r="L1245" i="1"/>
  <c r="J1245" i="1"/>
  <c r="H1245" i="1"/>
  <c r="F1245" i="1"/>
  <c r="L1244" i="1"/>
  <c r="J1244" i="1"/>
  <c r="H1244" i="1"/>
  <c r="F1244" i="1"/>
  <c r="L1242" i="1"/>
  <c r="J1242" i="1"/>
  <c r="H1242" i="1"/>
  <c r="F1242" i="1"/>
  <c r="L1241" i="1"/>
  <c r="J1241" i="1"/>
  <c r="H1241" i="1"/>
  <c r="F1241" i="1"/>
  <c r="L1240" i="1"/>
  <c r="J1240" i="1"/>
  <c r="H1240" i="1"/>
  <c r="F1240" i="1"/>
  <c r="L1239" i="1"/>
  <c r="J1239" i="1"/>
  <c r="H1239" i="1"/>
  <c r="F1239" i="1"/>
  <c r="L1238" i="1"/>
  <c r="J1238" i="1"/>
  <c r="H1238" i="1"/>
  <c r="F1238" i="1"/>
  <c r="L1237" i="1"/>
  <c r="J1237" i="1"/>
  <c r="H1237" i="1"/>
  <c r="F1237" i="1"/>
  <c r="L1236" i="1"/>
  <c r="J1236" i="1"/>
  <c r="H1236" i="1"/>
  <c r="F1236" i="1"/>
  <c r="L1235" i="1"/>
  <c r="J1235" i="1"/>
  <c r="H1235" i="1"/>
  <c r="F1235" i="1"/>
  <c r="L1234" i="1"/>
  <c r="J1234" i="1"/>
  <c r="H1234" i="1"/>
  <c r="F1234" i="1"/>
  <c r="L1233" i="1"/>
  <c r="J1233" i="1"/>
  <c r="H1233" i="1"/>
  <c r="F1233" i="1"/>
  <c r="L1232" i="1"/>
  <c r="J1232" i="1"/>
  <c r="H1232" i="1"/>
  <c r="F1232" i="1"/>
  <c r="L1231" i="1"/>
  <c r="J1231" i="1"/>
  <c r="H1231" i="1"/>
  <c r="F1231" i="1"/>
  <c r="L1230" i="1"/>
  <c r="J1230" i="1"/>
  <c r="H1230" i="1"/>
  <c r="F1230" i="1"/>
  <c r="L1229" i="1"/>
  <c r="J1229" i="1"/>
  <c r="H1229" i="1"/>
  <c r="F1229" i="1"/>
  <c r="L1228" i="1"/>
  <c r="J1228" i="1"/>
  <c r="H1228" i="1"/>
  <c r="F1228" i="1"/>
  <c r="L1227" i="1"/>
  <c r="J1227" i="1"/>
  <c r="H1227" i="1"/>
  <c r="F1227" i="1"/>
  <c r="L1226" i="1"/>
  <c r="J1226" i="1"/>
  <c r="H1226" i="1"/>
  <c r="F1226" i="1"/>
  <c r="L1225" i="1"/>
  <c r="J1225" i="1"/>
  <c r="H1225" i="1"/>
  <c r="F1225" i="1"/>
  <c r="L1224" i="1"/>
  <c r="J1224" i="1"/>
  <c r="H1224" i="1"/>
  <c r="F1224" i="1"/>
  <c r="L1223" i="1"/>
  <c r="J1223" i="1"/>
  <c r="H1223" i="1"/>
  <c r="F1223" i="1"/>
  <c r="L1222" i="1"/>
  <c r="J1222" i="1"/>
  <c r="H1222" i="1"/>
  <c r="F1222" i="1"/>
  <c r="L1221" i="1"/>
  <c r="J1221" i="1"/>
  <c r="H1221" i="1"/>
  <c r="F1221" i="1"/>
  <c r="L1220" i="1"/>
  <c r="J1220" i="1"/>
  <c r="H1220" i="1"/>
  <c r="F1220" i="1"/>
  <c r="L1219" i="1"/>
  <c r="J1219" i="1"/>
  <c r="H1219" i="1"/>
  <c r="F1219" i="1"/>
  <c r="L1218" i="1"/>
  <c r="J1218" i="1"/>
  <c r="H1218" i="1"/>
  <c r="F1218" i="1"/>
  <c r="L1217" i="1"/>
  <c r="J1217" i="1"/>
  <c r="H1217" i="1"/>
  <c r="F1217" i="1"/>
  <c r="L1216" i="1"/>
  <c r="J1216" i="1"/>
  <c r="H1216" i="1"/>
  <c r="F1216" i="1"/>
  <c r="L1215" i="1"/>
  <c r="J1215" i="1"/>
  <c r="H1215" i="1"/>
  <c r="F1215" i="1"/>
  <c r="L1214" i="1"/>
  <c r="J1214" i="1"/>
  <c r="H1214" i="1"/>
  <c r="F1214" i="1"/>
  <c r="L1213" i="1"/>
  <c r="J1213" i="1"/>
  <c r="H1213" i="1"/>
  <c r="F1213" i="1"/>
  <c r="L1212" i="1"/>
  <c r="J1212" i="1"/>
  <c r="H1212" i="1"/>
  <c r="F1212" i="1"/>
  <c r="L1211" i="1"/>
  <c r="J1211" i="1"/>
  <c r="H1211" i="1"/>
  <c r="F1211" i="1"/>
  <c r="L1210" i="1"/>
  <c r="J1210" i="1"/>
  <c r="H1210" i="1"/>
  <c r="F1210" i="1"/>
  <c r="L1209" i="1"/>
  <c r="J1209" i="1"/>
  <c r="H1209" i="1"/>
  <c r="F1209" i="1"/>
  <c r="J1208" i="1"/>
  <c r="H1208" i="1"/>
  <c r="F1208" i="1"/>
  <c r="J1207" i="1"/>
  <c r="H1207" i="1"/>
  <c r="F1207" i="1"/>
  <c r="J1206" i="1"/>
  <c r="H1206" i="1"/>
  <c r="F1206" i="1"/>
  <c r="J1205" i="1"/>
  <c r="H1205" i="1"/>
  <c r="F1205" i="1"/>
  <c r="J1204" i="1"/>
  <c r="H1204" i="1"/>
  <c r="F1204" i="1"/>
  <c r="J1203" i="1"/>
  <c r="H1203" i="1"/>
  <c r="F1203" i="1"/>
  <c r="J1202" i="1"/>
  <c r="H1202" i="1"/>
  <c r="F1202" i="1"/>
  <c r="J1201" i="1"/>
  <c r="H1201" i="1"/>
  <c r="F1201" i="1"/>
  <c r="J1200" i="1"/>
  <c r="H1200" i="1"/>
  <c r="F1200" i="1"/>
  <c r="J1199" i="1"/>
  <c r="H1199" i="1"/>
  <c r="F1199" i="1"/>
  <c r="J1198" i="1"/>
  <c r="H1198" i="1"/>
  <c r="F1198" i="1"/>
  <c r="J1197" i="1"/>
  <c r="H1197" i="1"/>
  <c r="F1197" i="1"/>
  <c r="J1196" i="1"/>
  <c r="H1196" i="1"/>
  <c r="F1196" i="1"/>
  <c r="L1195" i="1"/>
  <c r="J1195" i="1"/>
  <c r="H1195" i="1"/>
  <c r="F1195" i="1"/>
  <c r="L1194" i="1"/>
  <c r="J1194" i="1"/>
  <c r="H1194" i="1"/>
  <c r="F1194" i="1"/>
  <c r="L1193" i="1"/>
  <c r="J1193" i="1"/>
  <c r="H1193" i="1"/>
  <c r="F1193" i="1"/>
  <c r="L1192" i="1"/>
  <c r="J1192" i="1"/>
  <c r="H1192" i="1"/>
  <c r="F1192" i="1"/>
  <c r="L1191" i="1"/>
  <c r="J1191" i="1"/>
  <c r="H1191" i="1"/>
  <c r="F1191" i="1"/>
  <c r="L1190" i="1"/>
  <c r="J1190" i="1"/>
  <c r="H1190" i="1"/>
  <c r="F1190" i="1"/>
  <c r="L1189" i="1"/>
  <c r="J1189" i="1"/>
  <c r="H1189" i="1"/>
  <c r="F1189" i="1"/>
  <c r="L1187" i="1"/>
  <c r="J1187" i="1"/>
  <c r="H1187" i="1"/>
  <c r="F1187" i="1"/>
  <c r="L1186" i="1"/>
  <c r="J1186" i="1"/>
  <c r="H1186" i="1"/>
  <c r="F1186" i="1"/>
  <c r="L1185" i="1"/>
  <c r="J1185" i="1"/>
  <c r="H1185" i="1"/>
  <c r="F1185" i="1"/>
  <c r="L1184" i="1"/>
  <c r="J1184" i="1"/>
  <c r="H1184" i="1"/>
  <c r="F1184" i="1"/>
  <c r="L1183" i="1"/>
  <c r="J1183" i="1"/>
  <c r="H1183" i="1"/>
  <c r="F1183" i="1"/>
  <c r="L1182" i="1"/>
  <c r="J1182" i="1"/>
  <c r="H1182" i="1"/>
  <c r="F1182" i="1"/>
  <c r="L1181" i="1"/>
  <c r="J1181" i="1"/>
  <c r="H1181" i="1"/>
  <c r="F1181" i="1"/>
  <c r="L1180" i="1"/>
  <c r="J1180" i="1"/>
  <c r="H1180" i="1"/>
  <c r="F1180" i="1"/>
  <c r="L1179" i="1"/>
  <c r="J1179" i="1"/>
  <c r="H1179" i="1"/>
  <c r="F1179" i="1"/>
  <c r="L1178" i="1"/>
  <c r="J1178" i="1"/>
  <c r="H1178" i="1"/>
  <c r="F1178" i="1"/>
  <c r="L1177" i="1"/>
  <c r="J1177" i="1"/>
  <c r="H1177" i="1"/>
  <c r="F1177" i="1"/>
  <c r="L1176" i="1"/>
  <c r="J1176" i="1"/>
  <c r="H1176" i="1"/>
  <c r="F1176" i="1"/>
  <c r="L1175" i="1"/>
  <c r="J1175" i="1"/>
  <c r="H1175" i="1"/>
  <c r="K1174" i="1"/>
  <c r="I1174" i="1"/>
  <c r="G1174" i="1"/>
  <c r="L1173" i="1"/>
  <c r="J1173" i="1"/>
  <c r="H1173" i="1"/>
  <c r="F1173" i="1"/>
  <c r="L1172" i="1"/>
  <c r="J1172" i="1"/>
  <c r="H1172" i="1"/>
  <c r="F1172" i="1"/>
  <c r="L1171" i="1"/>
  <c r="J1171" i="1"/>
  <c r="H1171" i="1"/>
  <c r="H1174" i="1" s="1"/>
  <c r="F1171" i="1"/>
  <c r="K1170" i="1"/>
  <c r="I1170" i="1"/>
  <c r="G1170" i="1"/>
  <c r="L1169" i="1"/>
  <c r="J1169" i="1"/>
  <c r="H1169" i="1"/>
  <c r="F1169" i="1"/>
  <c r="L1168" i="1"/>
  <c r="J1168" i="1"/>
  <c r="H1168" i="1"/>
  <c r="F1168" i="1"/>
  <c r="L1167" i="1"/>
  <c r="J1167" i="1"/>
  <c r="H1167" i="1"/>
  <c r="F1167" i="1"/>
  <c r="L1166" i="1"/>
  <c r="J1166" i="1"/>
  <c r="H1166" i="1"/>
  <c r="F1166" i="1"/>
  <c r="F1170" i="1" s="1"/>
  <c r="B23" i="3" s="1"/>
  <c r="L1165" i="1"/>
  <c r="J1165" i="1"/>
  <c r="H1165" i="1"/>
  <c r="K1164" i="1"/>
  <c r="I1164" i="1"/>
  <c r="G1164" i="1"/>
  <c r="L1163" i="1"/>
  <c r="J1163" i="1"/>
  <c r="H1163" i="1"/>
  <c r="F1163" i="1"/>
  <c r="L1162" i="1"/>
  <c r="J1162" i="1"/>
  <c r="H1162" i="1"/>
  <c r="F1162" i="1"/>
  <c r="L1161" i="1"/>
  <c r="J1161" i="1"/>
  <c r="H1161" i="1"/>
  <c r="F1161" i="1"/>
  <c r="L1160" i="1"/>
  <c r="J1160" i="1"/>
  <c r="H1160" i="1"/>
  <c r="F1160" i="1"/>
  <c r="L1159" i="1"/>
  <c r="J1159" i="1"/>
  <c r="H1159" i="1"/>
  <c r="F1159" i="1"/>
  <c r="L1158" i="1"/>
  <c r="J1158" i="1"/>
  <c r="H1158" i="1"/>
  <c r="F1158" i="1"/>
  <c r="L1157" i="1"/>
  <c r="J1157" i="1"/>
  <c r="H1157" i="1"/>
  <c r="F1157" i="1"/>
  <c r="L1156" i="1"/>
  <c r="J1156" i="1"/>
  <c r="H1156" i="1"/>
  <c r="F1156" i="1"/>
  <c r="L1155" i="1"/>
  <c r="J1155" i="1"/>
  <c r="H1155" i="1"/>
  <c r="F1155" i="1"/>
  <c r="L1154" i="1"/>
  <c r="J1154" i="1"/>
  <c r="H1154" i="1"/>
  <c r="F1154" i="1"/>
  <c r="L1153" i="1"/>
  <c r="J1153" i="1"/>
  <c r="H1153" i="1"/>
  <c r="F1153" i="1"/>
  <c r="L1152" i="1"/>
  <c r="J1152" i="1"/>
  <c r="H1152" i="1"/>
  <c r="F1152" i="1"/>
  <c r="L1151" i="1"/>
  <c r="J1151" i="1"/>
  <c r="H1151" i="1"/>
  <c r="F1151" i="1"/>
  <c r="L1150" i="1"/>
  <c r="L1164" i="1" s="1"/>
  <c r="E22" i="3" s="1"/>
  <c r="J1150" i="1"/>
  <c r="J1164" i="1" s="1"/>
  <c r="D22" i="3" s="1"/>
  <c r="H1150" i="1"/>
  <c r="H1164" i="1" s="1"/>
  <c r="C22" i="3" s="1"/>
  <c r="K1149" i="1"/>
  <c r="I1149" i="1"/>
  <c r="G1149" i="1"/>
  <c r="J1148" i="1"/>
  <c r="H1148" i="1"/>
  <c r="F1148" i="1"/>
  <c r="L1147" i="1"/>
  <c r="J1147" i="1"/>
  <c r="H1147" i="1"/>
  <c r="F1147" i="1"/>
  <c r="L1146" i="1"/>
  <c r="J1146" i="1"/>
  <c r="H1146" i="1"/>
  <c r="F1146" i="1"/>
  <c r="L1145" i="1"/>
  <c r="J1145" i="1"/>
  <c r="H1145" i="1"/>
  <c r="F1145" i="1"/>
  <c r="L1144" i="1"/>
  <c r="J1144" i="1"/>
  <c r="H1144" i="1"/>
  <c r="F1144" i="1"/>
  <c r="L1143" i="1"/>
  <c r="J1143" i="1"/>
  <c r="H1143" i="1"/>
  <c r="F1143" i="1"/>
  <c r="L1142" i="1"/>
  <c r="J1142" i="1"/>
  <c r="H1142" i="1"/>
  <c r="F1142" i="1"/>
  <c r="L1141" i="1"/>
  <c r="J1141" i="1"/>
  <c r="H1141" i="1"/>
  <c r="F1141" i="1"/>
  <c r="L1140" i="1"/>
  <c r="J1140" i="1"/>
  <c r="H1140" i="1"/>
  <c r="F1140" i="1"/>
  <c r="L1139" i="1"/>
  <c r="J1139" i="1"/>
  <c r="H1139" i="1"/>
  <c r="F1139" i="1"/>
  <c r="L1138" i="1"/>
  <c r="J1138" i="1"/>
  <c r="H1138" i="1"/>
  <c r="F1138" i="1"/>
  <c r="L1137" i="1"/>
  <c r="J1137" i="1"/>
  <c r="H1137" i="1"/>
  <c r="F1137" i="1"/>
  <c r="L1136" i="1"/>
  <c r="J1136" i="1"/>
  <c r="H1136" i="1"/>
  <c r="F1136" i="1"/>
  <c r="L1135" i="1"/>
  <c r="J1135" i="1"/>
  <c r="H1135" i="1"/>
  <c r="F1135" i="1"/>
  <c r="L1134" i="1"/>
  <c r="J1134" i="1"/>
  <c r="H1134" i="1"/>
  <c r="F1134" i="1"/>
  <c r="L1133" i="1"/>
  <c r="J1133" i="1"/>
  <c r="H1133" i="1"/>
  <c r="F1133" i="1"/>
  <c r="L1132" i="1"/>
  <c r="J1132" i="1"/>
  <c r="H1132" i="1"/>
  <c r="F1132" i="1"/>
  <c r="L1131" i="1"/>
  <c r="J1131" i="1"/>
  <c r="H1131" i="1"/>
  <c r="F1131" i="1"/>
  <c r="L1130" i="1"/>
  <c r="J1130" i="1"/>
  <c r="H1130" i="1"/>
  <c r="F1130" i="1"/>
  <c r="L1129" i="1"/>
  <c r="J1129" i="1"/>
  <c r="H1129" i="1"/>
  <c r="F1129" i="1"/>
  <c r="L1128" i="1"/>
  <c r="J1128" i="1"/>
  <c r="H1128" i="1"/>
  <c r="F1128" i="1"/>
  <c r="L1127" i="1"/>
  <c r="J1127" i="1"/>
  <c r="H1127" i="1"/>
  <c r="F1127" i="1"/>
  <c r="L1126" i="1"/>
  <c r="J1126" i="1"/>
  <c r="H1126" i="1"/>
  <c r="F1126" i="1"/>
  <c r="J1125" i="1"/>
  <c r="H1125" i="1"/>
  <c r="F1125" i="1"/>
  <c r="L1124" i="1"/>
  <c r="J1124" i="1"/>
  <c r="H1124" i="1"/>
  <c r="F1124" i="1"/>
  <c r="L1123" i="1"/>
  <c r="J1123" i="1"/>
  <c r="H1123" i="1"/>
  <c r="F1123" i="1"/>
  <c r="L1122" i="1"/>
  <c r="J1122" i="1"/>
  <c r="H1122" i="1"/>
  <c r="F1122" i="1"/>
  <c r="L1121" i="1"/>
  <c r="J1121" i="1"/>
  <c r="H1121" i="1"/>
  <c r="F1121" i="1"/>
  <c r="L1120" i="1"/>
  <c r="J1120" i="1"/>
  <c r="H1120" i="1"/>
  <c r="K1119" i="1"/>
  <c r="I1119" i="1"/>
  <c r="G1119" i="1"/>
  <c r="L1118" i="1"/>
  <c r="J1118" i="1"/>
  <c r="H1118" i="1"/>
  <c r="F1118" i="1"/>
  <c r="L1117" i="1"/>
  <c r="J1117" i="1"/>
  <c r="H1117" i="1"/>
  <c r="F1117" i="1"/>
  <c r="J1116" i="1"/>
  <c r="H1116" i="1"/>
  <c r="F1116" i="1"/>
  <c r="L1115" i="1"/>
  <c r="J1115" i="1"/>
  <c r="H1115" i="1"/>
  <c r="F1115" i="1"/>
  <c r="L1114" i="1"/>
  <c r="J1114" i="1"/>
  <c r="H1114" i="1"/>
  <c r="F1114" i="1"/>
  <c r="L1113" i="1"/>
  <c r="J1113" i="1"/>
  <c r="H1113" i="1"/>
  <c r="F1113" i="1"/>
  <c r="L1112" i="1"/>
  <c r="J1112" i="1"/>
  <c r="H1112" i="1"/>
  <c r="F1112" i="1"/>
  <c r="L1111" i="1"/>
  <c r="J1111" i="1"/>
  <c r="H1111" i="1"/>
  <c r="F1111" i="1"/>
  <c r="L1110" i="1"/>
  <c r="J1110" i="1"/>
  <c r="H1110" i="1"/>
  <c r="F1110" i="1"/>
  <c r="L1109" i="1"/>
  <c r="J1109" i="1"/>
  <c r="H1109" i="1"/>
  <c r="F1109" i="1"/>
  <c r="J1108" i="1"/>
  <c r="H1108" i="1"/>
  <c r="F1108" i="1"/>
  <c r="L1107" i="1"/>
  <c r="J1107" i="1"/>
  <c r="H1107" i="1"/>
  <c r="F1107" i="1"/>
  <c r="L1106" i="1"/>
  <c r="J1106" i="1"/>
  <c r="H1106" i="1"/>
  <c r="F1106" i="1"/>
  <c r="L1105" i="1"/>
  <c r="J1105" i="1"/>
  <c r="H1105" i="1"/>
  <c r="F1105" i="1"/>
  <c r="L1104" i="1"/>
  <c r="J1104" i="1"/>
  <c r="H1104" i="1"/>
  <c r="F1104" i="1"/>
  <c r="L1103" i="1"/>
  <c r="J1103" i="1"/>
  <c r="H1103" i="1"/>
  <c r="F1103" i="1"/>
  <c r="L1102" i="1"/>
  <c r="J1102" i="1"/>
  <c r="H1102" i="1"/>
  <c r="F1102" i="1"/>
  <c r="L1100" i="1"/>
  <c r="J1100" i="1"/>
  <c r="H1100" i="1"/>
  <c r="F1100" i="1"/>
  <c r="J1101" i="1"/>
  <c r="H1101" i="1"/>
  <c r="F1101" i="1"/>
  <c r="J1099" i="1"/>
  <c r="H1099" i="1"/>
  <c r="F1099" i="1"/>
  <c r="L1098" i="1"/>
  <c r="J1098" i="1"/>
  <c r="H1098" i="1"/>
  <c r="F1098" i="1"/>
  <c r="L1096" i="1"/>
  <c r="J1096" i="1"/>
  <c r="H1096" i="1"/>
  <c r="F1096" i="1"/>
  <c r="L1095" i="1"/>
  <c r="J1095" i="1"/>
  <c r="H1095" i="1"/>
  <c r="F1095" i="1"/>
  <c r="L1094" i="1"/>
  <c r="J1094" i="1"/>
  <c r="H1094" i="1"/>
  <c r="F1094" i="1"/>
  <c r="L1093" i="1"/>
  <c r="J1093" i="1"/>
  <c r="H1093" i="1"/>
  <c r="F1093" i="1"/>
  <c r="L1092" i="1"/>
  <c r="J1092" i="1"/>
  <c r="H1092" i="1"/>
  <c r="F1092" i="1"/>
  <c r="L1091" i="1"/>
  <c r="J1091" i="1"/>
  <c r="H1091" i="1"/>
  <c r="F1091" i="1"/>
  <c r="L1090" i="1"/>
  <c r="J1090" i="1"/>
  <c r="H1090" i="1"/>
  <c r="F1090" i="1"/>
  <c r="L1089" i="1"/>
  <c r="J1089" i="1"/>
  <c r="H1089" i="1"/>
  <c r="F1089" i="1"/>
  <c r="L1088" i="1"/>
  <c r="J1088" i="1"/>
  <c r="H1088" i="1"/>
  <c r="F1088" i="1"/>
  <c r="L1087" i="1"/>
  <c r="J1087" i="1"/>
  <c r="H1087" i="1"/>
  <c r="F1087" i="1"/>
  <c r="L1086" i="1"/>
  <c r="J1086" i="1"/>
  <c r="H1086" i="1"/>
  <c r="F1086" i="1"/>
  <c r="L1085" i="1"/>
  <c r="J1085" i="1"/>
  <c r="H1085" i="1"/>
  <c r="F1085" i="1"/>
  <c r="L1084" i="1"/>
  <c r="J1084" i="1"/>
  <c r="H1084" i="1"/>
  <c r="F1084" i="1"/>
  <c r="L1083" i="1"/>
  <c r="J1083" i="1"/>
  <c r="H1083" i="1"/>
  <c r="F1083" i="1"/>
  <c r="L1082" i="1"/>
  <c r="J1082" i="1"/>
  <c r="H1082" i="1"/>
  <c r="F1082" i="1"/>
  <c r="L1081" i="1"/>
  <c r="J1081" i="1"/>
  <c r="H1081" i="1"/>
  <c r="F1081" i="1"/>
  <c r="L1080" i="1"/>
  <c r="J1080" i="1"/>
  <c r="H1080" i="1"/>
  <c r="F1080" i="1"/>
  <c r="L1079" i="1"/>
  <c r="J1079" i="1"/>
  <c r="H1079" i="1"/>
  <c r="F1079" i="1"/>
  <c r="J1078" i="1"/>
  <c r="H1078" i="1"/>
  <c r="F1078" i="1"/>
  <c r="L1077" i="1"/>
  <c r="J1077" i="1"/>
  <c r="H1077" i="1"/>
  <c r="F1077" i="1"/>
  <c r="L1076" i="1"/>
  <c r="J1076" i="1"/>
  <c r="H1076" i="1"/>
  <c r="F1076" i="1"/>
  <c r="L1075" i="1"/>
  <c r="J1075" i="1"/>
  <c r="H1075" i="1"/>
  <c r="F1075" i="1"/>
  <c r="L1074" i="1"/>
  <c r="J1074" i="1"/>
  <c r="H1074" i="1"/>
  <c r="F1074" i="1"/>
  <c r="L1073" i="1"/>
  <c r="J1073" i="1"/>
  <c r="H1073" i="1"/>
  <c r="F1073" i="1"/>
  <c r="L1072" i="1"/>
  <c r="J1072" i="1"/>
  <c r="H1072" i="1"/>
  <c r="F1072" i="1"/>
  <c r="L1071" i="1"/>
  <c r="J1071" i="1"/>
  <c r="H1071" i="1"/>
  <c r="F1071" i="1"/>
  <c r="L1070" i="1"/>
  <c r="J1070" i="1"/>
  <c r="H1070" i="1"/>
  <c r="F1070" i="1"/>
  <c r="L1069" i="1"/>
  <c r="J1069" i="1"/>
  <c r="H1069" i="1"/>
  <c r="F1069" i="1"/>
  <c r="L1068" i="1"/>
  <c r="J1068" i="1"/>
  <c r="H1068" i="1"/>
  <c r="F1068" i="1"/>
  <c r="L1067" i="1"/>
  <c r="J1067" i="1"/>
  <c r="H1067" i="1"/>
  <c r="F1067" i="1"/>
  <c r="L1066" i="1"/>
  <c r="J1066" i="1"/>
  <c r="H1066" i="1"/>
  <c r="F1066" i="1"/>
  <c r="L1065" i="1"/>
  <c r="J1065" i="1"/>
  <c r="H1065" i="1"/>
  <c r="F1065" i="1"/>
  <c r="L1064" i="1"/>
  <c r="J1064" i="1"/>
  <c r="H1064" i="1"/>
  <c r="F1064" i="1"/>
  <c r="L1063" i="1"/>
  <c r="J1063" i="1"/>
  <c r="H1063" i="1"/>
  <c r="F1063" i="1"/>
  <c r="L1062" i="1"/>
  <c r="J1062" i="1"/>
  <c r="H1062" i="1"/>
  <c r="F1062" i="1"/>
  <c r="L1061" i="1"/>
  <c r="J1061" i="1"/>
  <c r="H1061" i="1"/>
  <c r="F1061" i="1"/>
  <c r="L1060" i="1"/>
  <c r="J1060" i="1"/>
  <c r="H1060" i="1"/>
  <c r="F1060" i="1"/>
  <c r="L1059" i="1"/>
  <c r="J1059" i="1"/>
  <c r="H1059" i="1"/>
  <c r="F1059" i="1"/>
  <c r="L1058" i="1"/>
  <c r="J1058" i="1"/>
  <c r="H1058" i="1"/>
  <c r="F1058" i="1"/>
  <c r="L1057" i="1"/>
  <c r="J1057" i="1"/>
  <c r="H1057" i="1"/>
  <c r="F1057" i="1"/>
  <c r="L1056" i="1"/>
  <c r="J1056" i="1"/>
  <c r="H1056" i="1"/>
  <c r="F1056" i="1"/>
  <c r="L1055" i="1"/>
  <c r="J1055" i="1"/>
  <c r="H1055" i="1"/>
  <c r="F1055" i="1"/>
  <c r="L1054" i="1"/>
  <c r="J1054" i="1"/>
  <c r="H1054" i="1"/>
  <c r="F1054" i="1"/>
  <c r="L1053" i="1"/>
  <c r="J1053" i="1"/>
  <c r="H1053" i="1"/>
  <c r="F1053" i="1"/>
  <c r="L1052" i="1"/>
  <c r="J1052" i="1"/>
  <c r="H1052" i="1"/>
  <c r="F1052" i="1"/>
  <c r="L1051" i="1"/>
  <c r="J1051" i="1"/>
  <c r="H1051" i="1"/>
  <c r="F1051" i="1"/>
  <c r="L1050" i="1"/>
  <c r="J1050" i="1"/>
  <c r="H1050" i="1"/>
  <c r="F1050" i="1"/>
  <c r="L1049" i="1"/>
  <c r="J1049" i="1"/>
  <c r="H1049" i="1"/>
  <c r="F1049" i="1"/>
  <c r="L1048" i="1"/>
  <c r="J1048" i="1"/>
  <c r="H1048" i="1"/>
  <c r="F1048" i="1"/>
  <c r="L1047" i="1"/>
  <c r="J1047" i="1"/>
  <c r="H1047" i="1"/>
  <c r="F1047" i="1"/>
  <c r="L1046" i="1"/>
  <c r="J1046" i="1"/>
  <c r="H1046" i="1"/>
  <c r="F1046" i="1"/>
  <c r="L1045" i="1"/>
  <c r="J1045" i="1"/>
  <c r="H1045" i="1"/>
  <c r="F1045" i="1"/>
  <c r="L1044" i="1"/>
  <c r="J1044" i="1"/>
  <c r="H1044" i="1"/>
  <c r="F1044" i="1"/>
  <c r="L1043" i="1"/>
  <c r="J1043" i="1"/>
  <c r="H1043" i="1"/>
  <c r="F1043" i="1"/>
  <c r="L1042" i="1"/>
  <c r="J1042" i="1"/>
  <c r="H1042" i="1"/>
  <c r="F1042" i="1"/>
  <c r="L1041" i="1"/>
  <c r="J1041" i="1"/>
  <c r="H1041" i="1"/>
  <c r="F1041" i="1"/>
  <c r="L1040" i="1"/>
  <c r="J1040" i="1"/>
  <c r="H1040" i="1"/>
  <c r="F1040" i="1"/>
  <c r="L1039" i="1"/>
  <c r="J1039" i="1"/>
  <c r="H1039" i="1"/>
  <c r="F1039" i="1"/>
  <c r="L1038" i="1"/>
  <c r="J1038" i="1"/>
  <c r="H1038" i="1"/>
  <c r="F1038" i="1"/>
  <c r="L1037" i="1"/>
  <c r="J1037" i="1"/>
  <c r="H1037" i="1"/>
  <c r="F1037" i="1"/>
  <c r="L1036" i="1"/>
  <c r="J1036" i="1"/>
  <c r="H1036" i="1"/>
  <c r="F1036" i="1"/>
  <c r="L1035" i="1"/>
  <c r="J1035" i="1"/>
  <c r="H1035" i="1"/>
  <c r="F1035" i="1"/>
  <c r="L1034" i="1"/>
  <c r="J1034" i="1"/>
  <c r="H1034" i="1"/>
  <c r="F1034" i="1"/>
  <c r="L1033" i="1"/>
  <c r="J1033" i="1"/>
  <c r="H1033" i="1"/>
  <c r="F1033" i="1"/>
  <c r="L1032" i="1"/>
  <c r="J1032" i="1"/>
  <c r="H1032" i="1"/>
  <c r="F1032" i="1"/>
  <c r="L1031" i="1"/>
  <c r="J1031" i="1"/>
  <c r="H1031" i="1"/>
  <c r="F1031" i="1"/>
  <c r="L1030" i="1"/>
  <c r="J1030" i="1"/>
  <c r="H1030" i="1"/>
  <c r="F1030" i="1"/>
  <c r="L1029" i="1"/>
  <c r="J1029" i="1"/>
  <c r="H1029" i="1"/>
  <c r="F1029" i="1"/>
  <c r="L1028" i="1"/>
  <c r="J1028" i="1"/>
  <c r="H1028" i="1"/>
  <c r="F1028" i="1"/>
  <c r="L1027" i="1"/>
  <c r="J1027" i="1"/>
  <c r="H1027" i="1"/>
  <c r="F1027" i="1"/>
  <c r="L1026" i="1"/>
  <c r="J1026" i="1"/>
  <c r="H1026" i="1"/>
  <c r="F1026" i="1"/>
  <c r="L1025" i="1"/>
  <c r="J1025" i="1"/>
  <c r="H1025" i="1"/>
  <c r="F1025" i="1"/>
  <c r="L1024" i="1"/>
  <c r="J1024" i="1"/>
  <c r="H1024" i="1"/>
  <c r="F1024" i="1"/>
  <c r="L1023" i="1"/>
  <c r="J1023" i="1"/>
  <c r="H1023" i="1"/>
  <c r="F1023" i="1"/>
  <c r="L1022" i="1"/>
  <c r="J1022" i="1"/>
  <c r="H1022" i="1"/>
  <c r="F1022" i="1"/>
  <c r="L1021" i="1"/>
  <c r="J1021" i="1"/>
  <c r="H1021" i="1"/>
  <c r="F1021" i="1"/>
  <c r="L1020" i="1"/>
  <c r="J1020" i="1"/>
  <c r="H1020" i="1"/>
  <c r="F1020" i="1"/>
  <c r="L1019" i="1"/>
  <c r="J1019" i="1"/>
  <c r="H1019" i="1"/>
  <c r="F1019" i="1"/>
  <c r="L1018" i="1"/>
  <c r="J1018" i="1"/>
  <c r="H1018" i="1"/>
  <c r="F1018" i="1"/>
  <c r="L1017" i="1"/>
  <c r="J1017" i="1"/>
  <c r="H1017" i="1"/>
  <c r="F1017" i="1"/>
  <c r="L1016" i="1"/>
  <c r="J1016" i="1"/>
  <c r="H1016" i="1"/>
  <c r="F1016" i="1"/>
  <c r="L1015" i="1"/>
  <c r="J1015" i="1"/>
  <c r="H1015" i="1"/>
  <c r="F1015" i="1"/>
  <c r="L1014" i="1"/>
  <c r="J1014" i="1"/>
  <c r="H1014" i="1"/>
  <c r="F1014" i="1"/>
  <c r="L1013" i="1"/>
  <c r="J1013" i="1"/>
  <c r="H1013" i="1"/>
  <c r="F1013" i="1"/>
  <c r="L1012" i="1"/>
  <c r="J1012" i="1"/>
  <c r="H1012" i="1"/>
  <c r="F1012" i="1"/>
  <c r="L1011" i="1"/>
  <c r="J1011" i="1"/>
  <c r="H1011" i="1"/>
  <c r="F1011" i="1"/>
  <c r="L1010" i="1"/>
  <c r="J1010" i="1"/>
  <c r="H1010" i="1"/>
  <c r="F1010" i="1"/>
  <c r="L1009" i="1"/>
  <c r="J1009" i="1"/>
  <c r="H1009" i="1"/>
  <c r="F1009" i="1"/>
  <c r="L1008" i="1"/>
  <c r="J1008" i="1"/>
  <c r="H1008" i="1"/>
  <c r="F1008" i="1"/>
  <c r="L1007" i="1"/>
  <c r="J1007" i="1"/>
  <c r="H1007" i="1"/>
  <c r="F1007" i="1"/>
  <c r="L1006" i="1"/>
  <c r="J1006" i="1"/>
  <c r="H1006" i="1"/>
  <c r="F1006" i="1"/>
  <c r="L1005" i="1"/>
  <c r="J1005" i="1"/>
  <c r="H1005" i="1"/>
  <c r="F1005" i="1"/>
  <c r="L1004" i="1"/>
  <c r="J1004" i="1"/>
  <c r="H1004" i="1"/>
  <c r="F1004" i="1"/>
  <c r="L1003" i="1"/>
  <c r="J1003" i="1"/>
  <c r="H1003" i="1"/>
  <c r="F1003" i="1"/>
  <c r="L1002" i="1"/>
  <c r="J1002" i="1"/>
  <c r="H1002" i="1"/>
  <c r="F1002" i="1"/>
  <c r="L1001" i="1"/>
  <c r="J1001" i="1"/>
  <c r="H1001" i="1"/>
  <c r="F1001" i="1"/>
  <c r="L1000" i="1"/>
  <c r="J1000" i="1"/>
  <c r="H1000" i="1"/>
  <c r="F1000" i="1"/>
  <c r="L999" i="1"/>
  <c r="J999" i="1"/>
  <c r="H999" i="1"/>
  <c r="F999" i="1"/>
  <c r="L997" i="1"/>
  <c r="J997" i="1"/>
  <c r="H997" i="1"/>
  <c r="F997" i="1"/>
  <c r="L996" i="1"/>
  <c r="J996" i="1"/>
  <c r="H996" i="1"/>
  <c r="F996" i="1"/>
  <c r="L995" i="1"/>
  <c r="J995" i="1"/>
  <c r="H995" i="1"/>
  <c r="F995" i="1"/>
  <c r="L994" i="1"/>
  <c r="J994" i="1"/>
  <c r="H994" i="1"/>
  <c r="F994" i="1"/>
  <c r="L993" i="1"/>
  <c r="J993" i="1"/>
  <c r="H993" i="1"/>
  <c r="F993" i="1"/>
  <c r="L992" i="1"/>
  <c r="J992" i="1"/>
  <c r="H992" i="1"/>
  <c r="F992" i="1"/>
  <c r="L991" i="1"/>
  <c r="J991" i="1"/>
  <c r="H991" i="1"/>
  <c r="F991" i="1"/>
  <c r="L990" i="1"/>
  <c r="J990" i="1"/>
  <c r="H990" i="1"/>
  <c r="F990" i="1"/>
  <c r="L989" i="1"/>
  <c r="J989" i="1"/>
  <c r="H989" i="1"/>
  <c r="F989" i="1"/>
  <c r="L988" i="1"/>
  <c r="J988" i="1"/>
  <c r="H988" i="1"/>
  <c r="F988" i="1"/>
  <c r="L987" i="1"/>
  <c r="J987" i="1"/>
  <c r="H987" i="1"/>
  <c r="F987" i="1"/>
  <c r="L986" i="1"/>
  <c r="J986" i="1"/>
  <c r="H986" i="1"/>
  <c r="F986" i="1"/>
  <c r="L985" i="1"/>
  <c r="J985" i="1"/>
  <c r="H985" i="1"/>
  <c r="F985" i="1"/>
  <c r="L983" i="1"/>
  <c r="J983" i="1"/>
  <c r="H983" i="1"/>
  <c r="F983" i="1"/>
  <c r="L982" i="1"/>
  <c r="J982" i="1"/>
  <c r="H982" i="1"/>
  <c r="F982" i="1"/>
  <c r="L981" i="1"/>
  <c r="J981" i="1"/>
  <c r="H981" i="1"/>
  <c r="F981" i="1"/>
  <c r="L980" i="1"/>
  <c r="J980" i="1"/>
  <c r="H980" i="1"/>
  <c r="F980" i="1"/>
  <c r="L979" i="1"/>
  <c r="J979" i="1"/>
  <c r="H979" i="1"/>
  <c r="F979" i="1"/>
  <c r="L978" i="1"/>
  <c r="J978" i="1"/>
  <c r="H978" i="1"/>
  <c r="F978" i="1"/>
  <c r="L977" i="1"/>
  <c r="J977" i="1"/>
  <c r="H977" i="1"/>
  <c r="F977" i="1"/>
  <c r="L976" i="1"/>
  <c r="J976" i="1"/>
  <c r="H976" i="1"/>
  <c r="F976" i="1"/>
  <c r="L975" i="1"/>
  <c r="J975" i="1"/>
  <c r="H975" i="1"/>
  <c r="F975" i="1"/>
  <c r="L974" i="1"/>
  <c r="J974" i="1"/>
  <c r="H974" i="1"/>
  <c r="F974" i="1"/>
  <c r="L973" i="1"/>
  <c r="J973" i="1"/>
  <c r="H973" i="1"/>
  <c r="F973" i="1"/>
  <c r="L971" i="1"/>
  <c r="J971" i="1"/>
  <c r="H971" i="1"/>
  <c r="F971" i="1"/>
  <c r="L970" i="1"/>
  <c r="J970" i="1"/>
  <c r="H970" i="1"/>
  <c r="F970" i="1"/>
  <c r="J969" i="1"/>
  <c r="H969" i="1"/>
  <c r="F969" i="1"/>
  <c r="L968" i="1"/>
  <c r="J968" i="1"/>
  <c r="H968" i="1"/>
  <c r="F968" i="1"/>
  <c r="L967" i="1"/>
  <c r="J967" i="1"/>
  <c r="H967" i="1"/>
  <c r="F967" i="1"/>
  <c r="L966" i="1"/>
  <c r="J966" i="1"/>
  <c r="H966" i="1"/>
  <c r="F966" i="1"/>
  <c r="L965" i="1"/>
  <c r="J965" i="1"/>
  <c r="H965" i="1"/>
  <c r="F965" i="1"/>
  <c r="L964" i="1"/>
  <c r="J964" i="1"/>
  <c r="H964" i="1"/>
  <c r="F964" i="1"/>
  <c r="L963" i="1"/>
  <c r="J963" i="1"/>
  <c r="H963" i="1"/>
  <c r="F963" i="1"/>
  <c r="L962" i="1"/>
  <c r="J962" i="1"/>
  <c r="H962" i="1"/>
  <c r="F962" i="1"/>
  <c r="L961" i="1"/>
  <c r="J961" i="1"/>
  <c r="H961" i="1"/>
  <c r="F961" i="1"/>
  <c r="L960" i="1"/>
  <c r="J960" i="1"/>
  <c r="H960" i="1"/>
  <c r="F960" i="1"/>
  <c r="L959" i="1"/>
  <c r="J959" i="1"/>
  <c r="H959" i="1"/>
  <c r="F959" i="1"/>
  <c r="L958" i="1"/>
  <c r="J958" i="1"/>
  <c r="H958" i="1"/>
  <c r="F958" i="1"/>
  <c r="L957" i="1"/>
  <c r="J957" i="1"/>
  <c r="H957" i="1"/>
  <c r="F957" i="1"/>
  <c r="L956" i="1"/>
  <c r="J956" i="1"/>
  <c r="H956" i="1"/>
  <c r="F956" i="1"/>
  <c r="L955" i="1"/>
  <c r="J955" i="1"/>
  <c r="H955" i="1"/>
  <c r="F955" i="1"/>
  <c r="L954" i="1"/>
  <c r="J954" i="1"/>
  <c r="H954" i="1"/>
  <c r="F954" i="1"/>
  <c r="L953" i="1"/>
  <c r="J953" i="1"/>
  <c r="H953" i="1"/>
  <c r="F953" i="1"/>
  <c r="L952" i="1"/>
  <c r="J952" i="1"/>
  <c r="H952" i="1"/>
  <c r="F952" i="1"/>
  <c r="L951" i="1"/>
  <c r="J951" i="1"/>
  <c r="H951" i="1"/>
  <c r="F951" i="1"/>
  <c r="L950" i="1"/>
  <c r="J950" i="1"/>
  <c r="H950" i="1"/>
  <c r="F950" i="1"/>
  <c r="L949" i="1"/>
  <c r="J949" i="1"/>
  <c r="H949" i="1"/>
  <c r="F949" i="1"/>
  <c r="L948" i="1"/>
  <c r="J948" i="1"/>
  <c r="H948" i="1"/>
  <c r="F948" i="1"/>
  <c r="L947" i="1"/>
  <c r="J947" i="1"/>
  <c r="H947" i="1"/>
  <c r="F947" i="1"/>
  <c r="L946" i="1"/>
  <c r="J946" i="1"/>
  <c r="H946" i="1"/>
  <c r="F946" i="1"/>
  <c r="L945" i="1"/>
  <c r="J945" i="1"/>
  <c r="H945" i="1"/>
  <c r="F945" i="1"/>
  <c r="L944" i="1"/>
  <c r="J944" i="1"/>
  <c r="H944" i="1"/>
  <c r="F944" i="1"/>
  <c r="L943" i="1"/>
  <c r="J943" i="1"/>
  <c r="H943" i="1"/>
  <c r="F943" i="1"/>
  <c r="L942" i="1"/>
  <c r="J942" i="1"/>
  <c r="H942" i="1"/>
  <c r="F942" i="1"/>
  <c r="L941" i="1"/>
  <c r="J941" i="1"/>
  <c r="H941" i="1"/>
  <c r="F941" i="1"/>
  <c r="L940" i="1"/>
  <c r="J940" i="1"/>
  <c r="H940" i="1"/>
  <c r="F940" i="1"/>
  <c r="L939" i="1"/>
  <c r="J939" i="1"/>
  <c r="H939" i="1"/>
  <c r="F939" i="1"/>
  <c r="L938" i="1"/>
  <c r="J938" i="1"/>
  <c r="H938" i="1"/>
  <c r="F938" i="1"/>
  <c r="J937" i="1"/>
  <c r="H937" i="1"/>
  <c r="F937" i="1"/>
  <c r="L936" i="1"/>
  <c r="J936" i="1"/>
  <c r="H936" i="1"/>
  <c r="F936" i="1"/>
  <c r="L935" i="1"/>
  <c r="J935" i="1"/>
  <c r="H935" i="1"/>
  <c r="F935" i="1"/>
  <c r="L934" i="1"/>
  <c r="J934" i="1"/>
  <c r="H934" i="1"/>
  <c r="F934" i="1"/>
  <c r="L933" i="1"/>
  <c r="J933" i="1"/>
  <c r="H933" i="1"/>
  <c r="F933" i="1"/>
  <c r="L932" i="1"/>
  <c r="J932" i="1"/>
  <c r="H932" i="1"/>
  <c r="F932" i="1"/>
  <c r="L931" i="1"/>
  <c r="J931" i="1"/>
  <c r="H931" i="1"/>
  <c r="F931" i="1"/>
  <c r="L930" i="1"/>
  <c r="J930" i="1"/>
  <c r="H930" i="1"/>
  <c r="F930" i="1"/>
  <c r="L929" i="1"/>
  <c r="J929" i="1"/>
  <c r="H929" i="1"/>
  <c r="F929" i="1"/>
  <c r="L928" i="1"/>
  <c r="J928" i="1"/>
  <c r="H928" i="1"/>
  <c r="F928" i="1"/>
  <c r="L927" i="1"/>
  <c r="J927" i="1"/>
  <c r="H927" i="1"/>
  <c r="F927" i="1"/>
  <c r="L926" i="1"/>
  <c r="J926" i="1"/>
  <c r="H926" i="1"/>
  <c r="F926" i="1"/>
  <c r="L925" i="1"/>
  <c r="J925" i="1"/>
  <c r="H925" i="1"/>
  <c r="F925" i="1"/>
  <c r="L924" i="1"/>
  <c r="J924" i="1"/>
  <c r="H924" i="1"/>
  <c r="F924" i="1"/>
  <c r="L923" i="1"/>
  <c r="J923" i="1"/>
  <c r="H923" i="1"/>
  <c r="F923" i="1"/>
  <c r="L922" i="1"/>
  <c r="J922" i="1"/>
  <c r="H922" i="1"/>
  <c r="F922" i="1"/>
  <c r="L921" i="1"/>
  <c r="J921" i="1"/>
  <c r="H921" i="1"/>
  <c r="F921" i="1"/>
  <c r="L920" i="1"/>
  <c r="J920" i="1"/>
  <c r="H920" i="1"/>
  <c r="F920" i="1"/>
  <c r="L918" i="1"/>
  <c r="J918" i="1"/>
  <c r="H918" i="1"/>
  <c r="F918" i="1"/>
  <c r="J917" i="1"/>
  <c r="H917" i="1"/>
  <c r="F917" i="1"/>
  <c r="L916" i="1"/>
  <c r="J916" i="1"/>
  <c r="H916" i="1"/>
  <c r="F916" i="1"/>
  <c r="L915" i="1"/>
  <c r="J915" i="1"/>
  <c r="H915" i="1"/>
  <c r="F915" i="1"/>
  <c r="L914" i="1"/>
  <c r="J914" i="1"/>
  <c r="H914" i="1"/>
  <c r="F914" i="1"/>
  <c r="L913" i="1"/>
  <c r="J913" i="1"/>
  <c r="H913" i="1"/>
  <c r="F913" i="1"/>
  <c r="L912" i="1"/>
  <c r="J912" i="1"/>
  <c r="H912" i="1"/>
  <c r="F912" i="1"/>
  <c r="L911" i="1"/>
  <c r="J911" i="1"/>
  <c r="H911" i="1"/>
  <c r="F911" i="1"/>
  <c r="L910" i="1"/>
  <c r="J910" i="1"/>
  <c r="H910" i="1"/>
  <c r="F910" i="1"/>
  <c r="L909" i="1"/>
  <c r="J909" i="1"/>
  <c r="H909" i="1"/>
  <c r="F909" i="1"/>
  <c r="L908" i="1"/>
  <c r="J908" i="1"/>
  <c r="H908" i="1"/>
  <c r="F908" i="1"/>
  <c r="L907" i="1"/>
  <c r="J907" i="1"/>
  <c r="H907" i="1"/>
  <c r="F907" i="1"/>
  <c r="L906" i="1"/>
  <c r="J906" i="1"/>
  <c r="H906" i="1"/>
  <c r="F906" i="1"/>
  <c r="L905" i="1"/>
  <c r="J905" i="1"/>
  <c r="H905" i="1"/>
  <c r="F905" i="1"/>
  <c r="L904" i="1"/>
  <c r="J904" i="1"/>
  <c r="H904" i="1"/>
  <c r="F904" i="1"/>
  <c r="L903" i="1"/>
  <c r="J903" i="1"/>
  <c r="H903" i="1"/>
  <c r="F903" i="1"/>
  <c r="L902" i="1"/>
  <c r="J902" i="1"/>
  <c r="H902" i="1"/>
  <c r="F902" i="1"/>
  <c r="L901" i="1"/>
  <c r="J901" i="1"/>
  <c r="H901" i="1"/>
  <c r="F901" i="1"/>
  <c r="L900" i="1"/>
  <c r="J900" i="1"/>
  <c r="H900" i="1"/>
  <c r="F900" i="1"/>
  <c r="L899" i="1"/>
  <c r="J899" i="1"/>
  <c r="H899" i="1"/>
  <c r="F899" i="1"/>
  <c r="L898" i="1"/>
  <c r="J898" i="1"/>
  <c r="H898" i="1"/>
  <c r="F898" i="1"/>
  <c r="L897" i="1"/>
  <c r="J897" i="1"/>
  <c r="H897" i="1"/>
  <c r="F897" i="1"/>
  <c r="L896" i="1"/>
  <c r="J896" i="1"/>
  <c r="H896" i="1"/>
  <c r="F896" i="1"/>
  <c r="L895" i="1"/>
  <c r="J895" i="1"/>
  <c r="H895" i="1"/>
  <c r="F895" i="1"/>
  <c r="L894" i="1"/>
  <c r="J894" i="1"/>
  <c r="H894" i="1"/>
  <c r="F894" i="1"/>
  <c r="L893" i="1"/>
  <c r="J893" i="1"/>
  <c r="H893" i="1"/>
  <c r="F893" i="1"/>
  <c r="L892" i="1"/>
  <c r="J892" i="1"/>
  <c r="H892" i="1"/>
  <c r="F892" i="1"/>
  <c r="L891" i="1"/>
  <c r="J891" i="1"/>
  <c r="H891" i="1"/>
  <c r="F891" i="1"/>
  <c r="L890" i="1"/>
  <c r="J890" i="1"/>
  <c r="H890" i="1"/>
  <c r="F890" i="1"/>
  <c r="L889" i="1"/>
  <c r="J889" i="1"/>
  <c r="H889" i="1"/>
  <c r="F889" i="1"/>
  <c r="L888" i="1"/>
  <c r="J888" i="1"/>
  <c r="H888" i="1"/>
  <c r="F888" i="1"/>
  <c r="L887" i="1"/>
  <c r="J887" i="1"/>
  <c r="H887" i="1"/>
  <c r="K886" i="1"/>
  <c r="I886" i="1"/>
  <c r="G886" i="1"/>
  <c r="L885" i="1"/>
  <c r="J885" i="1"/>
  <c r="H885" i="1"/>
  <c r="F885" i="1"/>
  <c r="L884" i="1"/>
  <c r="J884" i="1"/>
  <c r="H884" i="1"/>
  <c r="F884" i="1"/>
  <c r="L883" i="1"/>
  <c r="J883" i="1"/>
  <c r="H883" i="1"/>
  <c r="F883" i="1"/>
  <c r="L882" i="1"/>
  <c r="J882" i="1"/>
  <c r="H882" i="1"/>
  <c r="F882" i="1"/>
  <c r="L881" i="1"/>
  <c r="J881" i="1"/>
  <c r="H881" i="1"/>
  <c r="F881" i="1"/>
  <c r="L880" i="1"/>
  <c r="J880" i="1"/>
  <c r="H880" i="1"/>
  <c r="F880" i="1"/>
  <c r="L879" i="1"/>
  <c r="J879" i="1"/>
  <c r="H879" i="1"/>
  <c r="F879" i="1"/>
  <c r="L878" i="1"/>
  <c r="J878" i="1"/>
  <c r="H878" i="1"/>
  <c r="F878" i="1"/>
  <c r="J877" i="1"/>
  <c r="H877" i="1"/>
  <c r="F877" i="1"/>
  <c r="L876" i="1"/>
  <c r="J876" i="1"/>
  <c r="H876" i="1"/>
  <c r="F876" i="1"/>
  <c r="L875" i="1"/>
  <c r="J875" i="1"/>
  <c r="H875" i="1"/>
  <c r="F875" i="1"/>
  <c r="L874" i="1"/>
  <c r="J874" i="1"/>
  <c r="H874" i="1"/>
  <c r="F874" i="1"/>
  <c r="L873" i="1"/>
  <c r="J873" i="1"/>
  <c r="H873" i="1"/>
  <c r="F873" i="1"/>
  <c r="L872" i="1"/>
  <c r="J872" i="1"/>
  <c r="H872" i="1"/>
  <c r="F872" i="1"/>
  <c r="L871" i="1"/>
  <c r="J871" i="1"/>
  <c r="H871" i="1"/>
  <c r="F871" i="1"/>
  <c r="L870" i="1"/>
  <c r="J870" i="1"/>
  <c r="H870" i="1"/>
  <c r="F870" i="1"/>
  <c r="L869" i="1"/>
  <c r="J869" i="1"/>
  <c r="H869" i="1"/>
  <c r="F869" i="1"/>
  <c r="L868" i="1"/>
  <c r="J868" i="1"/>
  <c r="H868" i="1"/>
  <c r="F868" i="1"/>
  <c r="L867" i="1"/>
  <c r="J867" i="1"/>
  <c r="H867" i="1"/>
  <c r="F867" i="1"/>
  <c r="L866" i="1"/>
  <c r="J866" i="1"/>
  <c r="H866" i="1"/>
  <c r="F866" i="1"/>
  <c r="L865" i="1"/>
  <c r="J865" i="1"/>
  <c r="H865" i="1"/>
  <c r="F865" i="1"/>
  <c r="L864" i="1"/>
  <c r="J864" i="1"/>
  <c r="H864" i="1"/>
  <c r="F864" i="1"/>
  <c r="L863" i="1"/>
  <c r="J863" i="1"/>
  <c r="H863" i="1"/>
  <c r="F863" i="1"/>
  <c r="L862" i="1"/>
  <c r="J862" i="1"/>
  <c r="H862" i="1"/>
  <c r="F862" i="1"/>
  <c r="L861" i="1"/>
  <c r="J861" i="1"/>
  <c r="H861" i="1"/>
  <c r="F861" i="1"/>
  <c r="L860" i="1"/>
  <c r="J860" i="1"/>
  <c r="H860" i="1"/>
  <c r="F860" i="1"/>
  <c r="L859" i="1"/>
  <c r="J859" i="1"/>
  <c r="H859" i="1"/>
  <c r="F859" i="1"/>
  <c r="L858" i="1"/>
  <c r="J858" i="1"/>
  <c r="H858" i="1"/>
  <c r="F858" i="1"/>
  <c r="L857" i="1"/>
  <c r="J857" i="1"/>
  <c r="H857" i="1"/>
  <c r="F857" i="1"/>
  <c r="K856" i="1"/>
  <c r="I856" i="1"/>
  <c r="G856" i="1"/>
  <c r="L855" i="1"/>
  <c r="J855" i="1"/>
  <c r="H855" i="1"/>
  <c r="F855" i="1"/>
  <c r="L854" i="1"/>
  <c r="J854" i="1"/>
  <c r="H854" i="1"/>
  <c r="F854" i="1"/>
  <c r="L853" i="1"/>
  <c r="J853" i="1"/>
  <c r="H853" i="1"/>
  <c r="F853" i="1"/>
  <c r="L852" i="1"/>
  <c r="J852" i="1"/>
  <c r="H852" i="1"/>
  <c r="F852" i="1"/>
  <c r="L851" i="1"/>
  <c r="J851" i="1"/>
  <c r="H851" i="1"/>
  <c r="F851" i="1"/>
  <c r="L850" i="1"/>
  <c r="J850" i="1"/>
  <c r="H850" i="1"/>
  <c r="F850" i="1"/>
  <c r="L849" i="1"/>
  <c r="J849" i="1"/>
  <c r="H849" i="1"/>
  <c r="F849" i="1"/>
  <c r="L848" i="1"/>
  <c r="J848" i="1"/>
  <c r="H848" i="1"/>
  <c r="F848" i="1"/>
  <c r="L847" i="1"/>
  <c r="J847" i="1"/>
  <c r="H847" i="1"/>
  <c r="F847" i="1"/>
  <c r="L846" i="1"/>
  <c r="J846" i="1"/>
  <c r="H846" i="1"/>
  <c r="F846" i="1"/>
  <c r="L845" i="1"/>
  <c r="J845" i="1"/>
  <c r="H845" i="1"/>
  <c r="F845" i="1"/>
  <c r="L844" i="1"/>
  <c r="J844" i="1"/>
  <c r="H844" i="1"/>
  <c r="F844" i="1"/>
  <c r="L843" i="1"/>
  <c r="J843" i="1"/>
  <c r="H843" i="1"/>
  <c r="F843" i="1"/>
  <c r="L842" i="1"/>
  <c r="J842" i="1"/>
  <c r="H842" i="1"/>
  <c r="F842" i="1"/>
  <c r="L841" i="1"/>
  <c r="J841" i="1"/>
  <c r="H841" i="1"/>
  <c r="F841" i="1"/>
  <c r="J840" i="1"/>
  <c r="H840" i="1"/>
  <c r="F840" i="1"/>
  <c r="L839" i="1"/>
  <c r="J839" i="1"/>
  <c r="H839" i="1"/>
  <c r="F839" i="1"/>
  <c r="L838" i="1"/>
  <c r="J838" i="1"/>
  <c r="H838" i="1"/>
  <c r="F838" i="1"/>
  <c r="L837" i="1"/>
  <c r="J837" i="1"/>
  <c r="H837" i="1"/>
  <c r="F837" i="1"/>
  <c r="L836" i="1"/>
  <c r="J836" i="1"/>
  <c r="H836" i="1"/>
  <c r="F836" i="1"/>
  <c r="L835" i="1"/>
  <c r="J835" i="1"/>
  <c r="H835" i="1"/>
  <c r="F835" i="1"/>
  <c r="L834" i="1"/>
  <c r="J834" i="1"/>
  <c r="H834" i="1"/>
  <c r="F834" i="1"/>
  <c r="L833" i="1"/>
  <c r="J833" i="1"/>
  <c r="H833" i="1"/>
  <c r="F833" i="1"/>
  <c r="L832" i="1"/>
  <c r="J832" i="1"/>
  <c r="H832" i="1"/>
  <c r="F832" i="1"/>
  <c r="L831" i="1"/>
  <c r="J831" i="1"/>
  <c r="H831" i="1"/>
  <c r="F831" i="1"/>
  <c r="L830" i="1"/>
  <c r="J830" i="1"/>
  <c r="H830" i="1"/>
  <c r="F830" i="1"/>
  <c r="L829" i="1"/>
  <c r="J829" i="1"/>
  <c r="H829" i="1"/>
  <c r="F829" i="1"/>
  <c r="J828" i="1"/>
  <c r="H828" i="1"/>
  <c r="F828" i="1"/>
  <c r="L827" i="1"/>
  <c r="J827" i="1"/>
  <c r="H827" i="1"/>
  <c r="F827" i="1"/>
  <c r="L826" i="1"/>
  <c r="J826" i="1"/>
  <c r="H826" i="1"/>
  <c r="F826" i="1"/>
  <c r="L825" i="1"/>
  <c r="J825" i="1"/>
  <c r="H825" i="1"/>
  <c r="F825" i="1"/>
  <c r="L824" i="1"/>
  <c r="J824" i="1"/>
  <c r="H824" i="1"/>
  <c r="F824" i="1"/>
  <c r="L823" i="1"/>
  <c r="J823" i="1"/>
  <c r="H823" i="1"/>
  <c r="F823" i="1"/>
  <c r="J821" i="1"/>
  <c r="H821" i="1"/>
  <c r="F821" i="1"/>
  <c r="L820" i="1"/>
  <c r="J820" i="1"/>
  <c r="H820" i="1"/>
  <c r="F820" i="1"/>
  <c r="L819" i="1"/>
  <c r="J819" i="1"/>
  <c r="H819" i="1"/>
  <c r="F819" i="1"/>
  <c r="L818" i="1"/>
  <c r="J818" i="1"/>
  <c r="H818" i="1"/>
  <c r="F818" i="1"/>
  <c r="L817" i="1"/>
  <c r="J817" i="1"/>
  <c r="H817" i="1"/>
  <c r="F817" i="1"/>
  <c r="L816" i="1"/>
  <c r="J816" i="1"/>
  <c r="H816" i="1"/>
  <c r="F816" i="1"/>
  <c r="L815" i="1"/>
  <c r="J815" i="1"/>
  <c r="H815" i="1"/>
  <c r="F815" i="1"/>
  <c r="L814" i="1"/>
  <c r="J814" i="1"/>
  <c r="H814" i="1"/>
  <c r="F814" i="1"/>
  <c r="L813" i="1"/>
  <c r="J813" i="1"/>
  <c r="H813" i="1"/>
  <c r="F813" i="1"/>
  <c r="L812" i="1"/>
  <c r="J812" i="1"/>
  <c r="H812" i="1"/>
  <c r="F812" i="1"/>
  <c r="L811" i="1"/>
  <c r="J811" i="1"/>
  <c r="H811" i="1"/>
  <c r="F811" i="1"/>
  <c r="L810" i="1"/>
  <c r="J810" i="1"/>
  <c r="H810" i="1"/>
  <c r="F810" i="1"/>
  <c r="L809" i="1"/>
  <c r="J809" i="1"/>
  <c r="H809" i="1"/>
  <c r="F809" i="1"/>
  <c r="L808" i="1"/>
  <c r="J808" i="1"/>
  <c r="H808" i="1"/>
  <c r="F808" i="1"/>
  <c r="L807" i="1"/>
  <c r="J807" i="1"/>
  <c r="H807" i="1"/>
  <c r="F807" i="1"/>
  <c r="L806" i="1"/>
  <c r="J806" i="1"/>
  <c r="H806" i="1"/>
  <c r="F806" i="1"/>
  <c r="L805" i="1"/>
  <c r="J805" i="1"/>
  <c r="H805" i="1"/>
  <c r="F805" i="1"/>
  <c r="L804" i="1"/>
  <c r="J804" i="1"/>
  <c r="H804" i="1"/>
  <c r="F804" i="1"/>
  <c r="L803" i="1"/>
  <c r="J803" i="1"/>
  <c r="H803" i="1"/>
  <c r="F803" i="1"/>
  <c r="L802" i="1"/>
  <c r="J802" i="1"/>
  <c r="H802" i="1"/>
  <c r="F802" i="1"/>
  <c r="L801" i="1"/>
  <c r="J801" i="1"/>
  <c r="H801" i="1"/>
  <c r="F801" i="1"/>
  <c r="L800" i="1"/>
  <c r="J800" i="1"/>
  <c r="H800" i="1"/>
  <c r="F800" i="1"/>
  <c r="L799" i="1"/>
  <c r="J799" i="1"/>
  <c r="H799" i="1"/>
  <c r="F799" i="1"/>
  <c r="L798" i="1"/>
  <c r="J798" i="1"/>
  <c r="H798" i="1"/>
  <c r="F798" i="1"/>
  <c r="L797" i="1"/>
  <c r="J797" i="1"/>
  <c r="H797" i="1"/>
  <c r="F797" i="1"/>
  <c r="L796" i="1"/>
  <c r="J796" i="1"/>
  <c r="H796" i="1"/>
  <c r="F796" i="1"/>
  <c r="L795" i="1"/>
  <c r="J795" i="1"/>
  <c r="H795" i="1"/>
  <c r="F795" i="1"/>
  <c r="L794" i="1"/>
  <c r="J794" i="1"/>
  <c r="H794" i="1"/>
  <c r="F794" i="1"/>
  <c r="L793" i="1"/>
  <c r="J793" i="1"/>
  <c r="H793" i="1"/>
  <c r="F793" i="1"/>
  <c r="L792" i="1"/>
  <c r="J792" i="1"/>
  <c r="H792" i="1"/>
  <c r="F792" i="1"/>
  <c r="L791" i="1"/>
  <c r="J791" i="1"/>
  <c r="H791" i="1"/>
  <c r="F791" i="1"/>
  <c r="L790" i="1"/>
  <c r="J790" i="1"/>
  <c r="H790" i="1"/>
  <c r="K789" i="1"/>
  <c r="I789" i="1"/>
  <c r="G789" i="1"/>
  <c r="L788" i="1"/>
  <c r="J788" i="1"/>
  <c r="H788" i="1"/>
  <c r="F788" i="1"/>
  <c r="L787" i="1"/>
  <c r="J787" i="1"/>
  <c r="H787" i="1"/>
  <c r="F787" i="1"/>
  <c r="L786" i="1"/>
  <c r="J786" i="1"/>
  <c r="H786" i="1"/>
  <c r="F786" i="1"/>
  <c r="L784" i="1"/>
  <c r="J784" i="1"/>
  <c r="H784" i="1"/>
  <c r="F784" i="1"/>
  <c r="L783" i="1"/>
  <c r="J783" i="1"/>
  <c r="H783" i="1"/>
  <c r="F783" i="1"/>
  <c r="L782" i="1"/>
  <c r="J782" i="1"/>
  <c r="H782" i="1"/>
  <c r="F782" i="1"/>
  <c r="L781" i="1"/>
  <c r="J781" i="1"/>
  <c r="H781" i="1"/>
  <c r="F781" i="1"/>
  <c r="L780" i="1"/>
  <c r="J780" i="1"/>
  <c r="H780" i="1"/>
  <c r="F780" i="1"/>
  <c r="L779" i="1"/>
  <c r="J779" i="1"/>
  <c r="H779" i="1"/>
  <c r="F779" i="1"/>
  <c r="L778" i="1"/>
  <c r="J778" i="1"/>
  <c r="H778" i="1"/>
  <c r="F778" i="1"/>
  <c r="L777" i="1"/>
  <c r="J777" i="1"/>
  <c r="H777" i="1"/>
  <c r="F777" i="1"/>
  <c r="L776" i="1"/>
  <c r="J776" i="1"/>
  <c r="H776" i="1"/>
  <c r="F776" i="1"/>
  <c r="L775" i="1"/>
  <c r="J775" i="1"/>
  <c r="H775" i="1"/>
  <c r="F775" i="1"/>
  <c r="L774" i="1"/>
  <c r="J774" i="1"/>
  <c r="H774" i="1"/>
  <c r="F774" i="1"/>
  <c r="L773" i="1"/>
  <c r="J773" i="1"/>
  <c r="H773" i="1"/>
  <c r="F773" i="1"/>
  <c r="L772" i="1"/>
  <c r="J772" i="1"/>
  <c r="H772" i="1"/>
  <c r="F772" i="1"/>
  <c r="L771" i="1"/>
  <c r="J771" i="1"/>
  <c r="H771" i="1"/>
  <c r="F771" i="1"/>
  <c r="L770" i="1"/>
  <c r="J770" i="1"/>
  <c r="H770" i="1"/>
  <c r="F770" i="1"/>
  <c r="L769" i="1"/>
  <c r="J769" i="1"/>
  <c r="H769" i="1"/>
  <c r="F769" i="1"/>
  <c r="L768" i="1"/>
  <c r="J768" i="1"/>
  <c r="H768" i="1"/>
  <c r="F768" i="1"/>
  <c r="L767" i="1"/>
  <c r="J767" i="1"/>
  <c r="H767" i="1"/>
  <c r="F767" i="1"/>
  <c r="L766" i="1"/>
  <c r="J766" i="1"/>
  <c r="H766" i="1"/>
  <c r="F766" i="1"/>
  <c r="L765" i="1"/>
  <c r="J765" i="1"/>
  <c r="H765" i="1"/>
  <c r="F765" i="1"/>
  <c r="L764" i="1"/>
  <c r="J764" i="1"/>
  <c r="H764" i="1"/>
  <c r="F764" i="1"/>
  <c r="L763" i="1"/>
  <c r="J763" i="1"/>
  <c r="H763" i="1"/>
  <c r="F763" i="1"/>
  <c r="L762" i="1"/>
  <c r="J762" i="1"/>
  <c r="H762" i="1"/>
  <c r="F762" i="1"/>
  <c r="L761" i="1"/>
  <c r="J761" i="1"/>
  <c r="H761" i="1"/>
  <c r="F761" i="1"/>
  <c r="L760" i="1"/>
  <c r="J760" i="1"/>
  <c r="H760" i="1"/>
  <c r="F760" i="1"/>
  <c r="L759" i="1"/>
  <c r="J759" i="1"/>
  <c r="H759" i="1"/>
  <c r="F759" i="1"/>
  <c r="L758" i="1"/>
  <c r="J758" i="1"/>
  <c r="H758" i="1"/>
  <c r="F758" i="1"/>
  <c r="L757" i="1"/>
  <c r="J757" i="1"/>
  <c r="H757" i="1"/>
  <c r="F757" i="1"/>
  <c r="L756" i="1"/>
  <c r="J756" i="1"/>
  <c r="H756" i="1"/>
  <c r="F756" i="1"/>
  <c r="L755" i="1"/>
  <c r="J755" i="1"/>
  <c r="H755" i="1"/>
  <c r="F755" i="1"/>
  <c r="L754" i="1"/>
  <c r="J754" i="1"/>
  <c r="H754" i="1"/>
  <c r="F754" i="1"/>
  <c r="L753" i="1"/>
  <c r="J753" i="1"/>
  <c r="H753" i="1"/>
  <c r="F753" i="1"/>
  <c r="L752" i="1"/>
  <c r="J752" i="1"/>
  <c r="H752" i="1"/>
  <c r="F752" i="1"/>
  <c r="L751" i="1"/>
  <c r="J751" i="1"/>
  <c r="H751" i="1"/>
  <c r="F751" i="1"/>
  <c r="L750" i="1"/>
  <c r="J750" i="1"/>
  <c r="H750" i="1"/>
  <c r="F750" i="1"/>
  <c r="L749" i="1"/>
  <c r="J749" i="1"/>
  <c r="H749" i="1"/>
  <c r="F749" i="1"/>
  <c r="L748" i="1"/>
  <c r="J748" i="1"/>
  <c r="H748" i="1"/>
  <c r="K747" i="1"/>
  <c r="I747" i="1"/>
  <c r="G747" i="1"/>
  <c r="J746" i="1"/>
  <c r="H746" i="1"/>
  <c r="F746" i="1"/>
  <c r="L745" i="1"/>
  <c r="J745" i="1"/>
  <c r="H745" i="1"/>
  <c r="F745" i="1"/>
  <c r="J744" i="1"/>
  <c r="H744" i="1"/>
  <c r="F744" i="1"/>
  <c r="L743" i="1"/>
  <c r="J743" i="1"/>
  <c r="H743" i="1"/>
  <c r="F743" i="1"/>
  <c r="L742" i="1"/>
  <c r="J742" i="1"/>
  <c r="H742" i="1"/>
  <c r="F742" i="1"/>
  <c r="L741" i="1"/>
  <c r="J741" i="1"/>
  <c r="H741" i="1"/>
  <c r="F741" i="1"/>
  <c r="L740" i="1"/>
  <c r="J740" i="1"/>
  <c r="H740" i="1"/>
  <c r="F740" i="1"/>
  <c r="J739" i="1"/>
  <c r="H739" i="1"/>
  <c r="F739" i="1"/>
  <c r="L738" i="1"/>
  <c r="J738" i="1"/>
  <c r="H738" i="1"/>
  <c r="F738" i="1"/>
  <c r="L737" i="1"/>
  <c r="J737" i="1"/>
  <c r="H737" i="1"/>
  <c r="F737" i="1"/>
  <c r="L736" i="1"/>
  <c r="J736" i="1"/>
  <c r="H736" i="1"/>
  <c r="F736" i="1"/>
  <c r="L734" i="1"/>
  <c r="J734" i="1"/>
  <c r="H734" i="1"/>
  <c r="F734" i="1"/>
  <c r="L733" i="1"/>
  <c r="J733" i="1"/>
  <c r="H733" i="1"/>
  <c r="F733" i="1"/>
  <c r="L732" i="1"/>
  <c r="J732" i="1"/>
  <c r="H732" i="1"/>
  <c r="F732" i="1"/>
  <c r="K731" i="1"/>
  <c r="I731" i="1"/>
  <c r="G731" i="1"/>
  <c r="J730" i="1"/>
  <c r="H730" i="1"/>
  <c r="F730" i="1"/>
  <c r="L729" i="1"/>
  <c r="J729" i="1"/>
  <c r="H729" i="1"/>
  <c r="F729" i="1"/>
  <c r="J728" i="1"/>
  <c r="H728" i="1"/>
  <c r="F728" i="1"/>
  <c r="J727" i="1"/>
  <c r="H727" i="1"/>
  <c r="F727" i="1"/>
  <c r="L726" i="1"/>
  <c r="J726" i="1"/>
  <c r="H726" i="1"/>
  <c r="F726" i="1"/>
  <c r="J725" i="1"/>
  <c r="H725" i="1"/>
  <c r="F725" i="1"/>
  <c r="J724" i="1"/>
  <c r="H724" i="1"/>
  <c r="F724" i="1"/>
  <c r="L723" i="1"/>
  <c r="J723" i="1"/>
  <c r="H723" i="1"/>
  <c r="F723" i="1"/>
  <c r="L722" i="1"/>
  <c r="J722" i="1"/>
  <c r="H722" i="1"/>
  <c r="F722" i="1"/>
  <c r="L721" i="1"/>
  <c r="J721" i="1"/>
  <c r="H721" i="1"/>
  <c r="F721" i="1"/>
  <c r="L720" i="1"/>
  <c r="J720" i="1"/>
  <c r="H720" i="1"/>
  <c r="F720" i="1"/>
  <c r="L719" i="1"/>
  <c r="J719" i="1"/>
  <c r="H719" i="1"/>
  <c r="F719" i="1"/>
  <c r="L718" i="1"/>
  <c r="J718" i="1"/>
  <c r="H718" i="1"/>
  <c r="F718" i="1"/>
  <c r="L717" i="1"/>
  <c r="J717" i="1"/>
  <c r="H717" i="1"/>
  <c r="F717" i="1"/>
  <c r="L716" i="1"/>
  <c r="J716" i="1"/>
  <c r="H716" i="1"/>
  <c r="F716" i="1"/>
  <c r="L715" i="1"/>
  <c r="J715" i="1"/>
  <c r="H715" i="1"/>
  <c r="F715" i="1"/>
  <c r="L714" i="1"/>
  <c r="J714" i="1"/>
  <c r="H714" i="1"/>
  <c r="F714" i="1"/>
  <c r="L713" i="1"/>
  <c r="J713" i="1"/>
  <c r="H713" i="1"/>
  <c r="F713" i="1"/>
  <c r="L712" i="1"/>
  <c r="J712" i="1"/>
  <c r="H712" i="1"/>
  <c r="F712" i="1"/>
  <c r="L711" i="1"/>
  <c r="J711" i="1"/>
  <c r="H711" i="1"/>
  <c r="F711" i="1"/>
  <c r="L710" i="1"/>
  <c r="J710" i="1"/>
  <c r="H710" i="1"/>
  <c r="F710" i="1"/>
  <c r="L709" i="1"/>
  <c r="J709" i="1"/>
  <c r="H709" i="1"/>
  <c r="K708" i="1"/>
  <c r="I708" i="1"/>
  <c r="G708" i="1"/>
  <c r="L704" i="1"/>
  <c r="J704" i="1"/>
  <c r="H704" i="1"/>
  <c r="F704" i="1"/>
  <c r="L703" i="1"/>
  <c r="J703" i="1"/>
  <c r="H703" i="1"/>
  <c r="F703" i="1"/>
  <c r="L702" i="1"/>
  <c r="J702" i="1"/>
  <c r="H702" i="1"/>
  <c r="F702" i="1"/>
  <c r="L701" i="1"/>
  <c r="J701" i="1"/>
  <c r="H701" i="1"/>
  <c r="F701" i="1"/>
  <c r="L700" i="1"/>
  <c r="J700" i="1"/>
  <c r="H700" i="1"/>
  <c r="F700" i="1"/>
  <c r="J699" i="1"/>
  <c r="H699" i="1"/>
  <c r="F699" i="1"/>
  <c r="L698" i="1"/>
  <c r="J698" i="1"/>
  <c r="H698" i="1"/>
  <c r="F698" i="1"/>
  <c r="L697" i="1"/>
  <c r="J697" i="1"/>
  <c r="H697" i="1"/>
  <c r="F697" i="1"/>
  <c r="L696" i="1"/>
  <c r="J696" i="1"/>
  <c r="H696" i="1"/>
  <c r="F696" i="1"/>
  <c r="L695" i="1"/>
  <c r="J695" i="1"/>
  <c r="H695" i="1"/>
  <c r="F695" i="1"/>
  <c r="L694" i="1"/>
  <c r="J694" i="1"/>
  <c r="H694" i="1"/>
  <c r="F694" i="1"/>
  <c r="L693" i="1"/>
  <c r="J693" i="1"/>
  <c r="H693" i="1"/>
  <c r="F693" i="1"/>
  <c r="L692" i="1"/>
  <c r="J692" i="1"/>
  <c r="H692" i="1"/>
  <c r="F692" i="1"/>
  <c r="L691" i="1"/>
  <c r="J691" i="1"/>
  <c r="H691" i="1"/>
  <c r="F691" i="1"/>
  <c r="L690" i="1"/>
  <c r="J690" i="1"/>
  <c r="H690" i="1"/>
  <c r="F690" i="1"/>
  <c r="J689" i="1"/>
  <c r="H689" i="1"/>
  <c r="F689" i="1"/>
  <c r="L688" i="1"/>
  <c r="J688" i="1"/>
  <c r="H688" i="1"/>
  <c r="F688" i="1"/>
  <c r="L687" i="1"/>
  <c r="J687" i="1"/>
  <c r="H687" i="1"/>
  <c r="F687" i="1"/>
  <c r="L686" i="1"/>
  <c r="J686" i="1"/>
  <c r="H686" i="1"/>
  <c r="F686" i="1"/>
  <c r="L685" i="1"/>
  <c r="J685" i="1"/>
  <c r="H685" i="1"/>
  <c r="F685" i="1"/>
  <c r="L684" i="1"/>
  <c r="J684" i="1"/>
  <c r="H684" i="1"/>
  <c r="F684" i="1"/>
  <c r="L683" i="1"/>
  <c r="J683" i="1"/>
  <c r="H683" i="1"/>
  <c r="F683" i="1"/>
  <c r="L682" i="1"/>
  <c r="J682" i="1"/>
  <c r="H682" i="1"/>
  <c r="F682" i="1"/>
  <c r="L681" i="1"/>
  <c r="J681" i="1"/>
  <c r="H681" i="1"/>
  <c r="F681" i="1"/>
  <c r="L680" i="1"/>
  <c r="J680" i="1"/>
  <c r="H680" i="1"/>
  <c r="F680" i="1"/>
  <c r="L679" i="1"/>
  <c r="J679" i="1"/>
  <c r="H679" i="1"/>
  <c r="F679" i="1"/>
  <c r="L678" i="1"/>
  <c r="J678" i="1"/>
  <c r="H678" i="1"/>
  <c r="F678" i="1"/>
  <c r="L677" i="1"/>
  <c r="J677" i="1"/>
  <c r="H677" i="1"/>
  <c r="F677" i="1"/>
  <c r="L676" i="1"/>
  <c r="J676" i="1"/>
  <c r="H676" i="1"/>
  <c r="F676" i="1"/>
  <c r="L675" i="1"/>
  <c r="J675" i="1"/>
  <c r="H675" i="1"/>
  <c r="F675" i="1"/>
  <c r="L674" i="1"/>
  <c r="J674" i="1"/>
  <c r="H674" i="1"/>
  <c r="F674" i="1"/>
  <c r="L673" i="1"/>
  <c r="J673" i="1"/>
  <c r="H673" i="1"/>
  <c r="F673" i="1"/>
  <c r="L672" i="1"/>
  <c r="J672" i="1"/>
  <c r="H672" i="1"/>
  <c r="F672" i="1"/>
  <c r="L671" i="1"/>
  <c r="J671" i="1"/>
  <c r="H671" i="1"/>
  <c r="F671" i="1"/>
  <c r="L670" i="1"/>
  <c r="J670" i="1"/>
  <c r="H670" i="1"/>
  <c r="F670" i="1"/>
  <c r="L669" i="1"/>
  <c r="J669" i="1"/>
  <c r="H669" i="1"/>
  <c r="F669" i="1"/>
  <c r="L668" i="1"/>
  <c r="J668" i="1"/>
  <c r="H668" i="1"/>
  <c r="F668" i="1"/>
  <c r="L667" i="1"/>
  <c r="J667" i="1"/>
  <c r="H667" i="1"/>
  <c r="F667" i="1"/>
  <c r="L666" i="1"/>
  <c r="J666" i="1"/>
  <c r="H666" i="1"/>
  <c r="F666" i="1"/>
  <c r="L665" i="1"/>
  <c r="J665" i="1"/>
  <c r="H665" i="1"/>
  <c r="F665" i="1"/>
  <c r="L664" i="1"/>
  <c r="J664" i="1"/>
  <c r="H664" i="1"/>
  <c r="F664" i="1"/>
  <c r="L663" i="1"/>
  <c r="J663" i="1"/>
  <c r="H663" i="1"/>
  <c r="F663" i="1"/>
  <c r="L662" i="1"/>
  <c r="J662" i="1"/>
  <c r="H662" i="1"/>
  <c r="F662" i="1"/>
  <c r="L660" i="1"/>
  <c r="J660" i="1"/>
  <c r="H660" i="1"/>
  <c r="F660" i="1"/>
  <c r="L659" i="1"/>
  <c r="J659" i="1"/>
  <c r="H659" i="1"/>
  <c r="F659" i="1"/>
  <c r="L658" i="1"/>
  <c r="J658" i="1"/>
  <c r="H658" i="1"/>
  <c r="F658" i="1"/>
  <c r="L656" i="1"/>
  <c r="J656" i="1"/>
  <c r="H656" i="1"/>
  <c r="F656" i="1"/>
  <c r="L655" i="1"/>
  <c r="J655" i="1"/>
  <c r="H655" i="1"/>
  <c r="F655" i="1"/>
  <c r="L654" i="1"/>
  <c r="J654" i="1"/>
  <c r="H654" i="1"/>
  <c r="F654" i="1"/>
  <c r="L653" i="1"/>
  <c r="J653" i="1"/>
  <c r="H653" i="1"/>
  <c r="F653" i="1"/>
  <c r="L652" i="1"/>
  <c r="J652" i="1"/>
  <c r="H652" i="1"/>
  <c r="F652" i="1"/>
  <c r="J651" i="1"/>
  <c r="H651" i="1"/>
  <c r="F651" i="1"/>
  <c r="L650" i="1"/>
  <c r="J650" i="1"/>
  <c r="H650" i="1"/>
  <c r="K649" i="1"/>
  <c r="I649" i="1"/>
  <c r="G649" i="1"/>
  <c r="L648" i="1"/>
  <c r="J648" i="1"/>
  <c r="H648" i="1"/>
  <c r="F648" i="1"/>
  <c r="L647" i="1"/>
  <c r="J647" i="1"/>
  <c r="H647" i="1"/>
  <c r="F647" i="1"/>
  <c r="L646" i="1"/>
  <c r="J646" i="1"/>
  <c r="H646" i="1"/>
  <c r="F646" i="1"/>
  <c r="L645" i="1"/>
  <c r="J645" i="1"/>
  <c r="H645" i="1"/>
  <c r="F645" i="1"/>
  <c r="L644" i="1"/>
  <c r="J644" i="1"/>
  <c r="H644" i="1"/>
  <c r="F644" i="1"/>
  <c r="L643" i="1"/>
  <c r="J643" i="1"/>
  <c r="H643" i="1"/>
  <c r="F643" i="1"/>
  <c r="L642" i="1"/>
  <c r="J642" i="1"/>
  <c r="H642" i="1"/>
  <c r="F642" i="1"/>
  <c r="L641" i="1"/>
  <c r="J641" i="1"/>
  <c r="H641" i="1"/>
  <c r="F641" i="1"/>
  <c r="L640" i="1"/>
  <c r="J640" i="1"/>
  <c r="H640" i="1"/>
  <c r="F640" i="1"/>
  <c r="L639" i="1"/>
  <c r="J639" i="1"/>
  <c r="H639" i="1"/>
  <c r="F639" i="1"/>
  <c r="L638" i="1"/>
  <c r="J638" i="1"/>
  <c r="H638" i="1"/>
  <c r="F638" i="1"/>
  <c r="J637" i="1"/>
  <c r="H637" i="1"/>
  <c r="F637" i="1"/>
  <c r="L636" i="1"/>
  <c r="J636" i="1"/>
  <c r="H636" i="1"/>
  <c r="F636" i="1"/>
  <c r="L635" i="1"/>
  <c r="J635" i="1"/>
  <c r="H635" i="1"/>
  <c r="F635" i="1"/>
  <c r="L634" i="1"/>
  <c r="J634" i="1"/>
  <c r="H634" i="1"/>
  <c r="F634" i="1"/>
  <c r="L633" i="1"/>
  <c r="J633" i="1"/>
  <c r="H633" i="1"/>
  <c r="F633" i="1"/>
  <c r="L632" i="1"/>
  <c r="J632" i="1"/>
  <c r="H632" i="1"/>
  <c r="F632" i="1"/>
  <c r="L631" i="1"/>
  <c r="J631" i="1"/>
  <c r="H631" i="1"/>
  <c r="F631" i="1"/>
  <c r="L630" i="1"/>
  <c r="J630" i="1"/>
  <c r="H630" i="1"/>
  <c r="F630" i="1"/>
  <c r="L629" i="1"/>
  <c r="J629" i="1"/>
  <c r="H629" i="1"/>
  <c r="F629" i="1"/>
  <c r="L628" i="1"/>
  <c r="J628" i="1"/>
  <c r="H628" i="1"/>
  <c r="F628" i="1"/>
  <c r="L627" i="1"/>
  <c r="J627" i="1"/>
  <c r="H627" i="1"/>
  <c r="F627" i="1"/>
  <c r="L626" i="1"/>
  <c r="J626" i="1"/>
  <c r="H626" i="1"/>
  <c r="F626" i="1"/>
  <c r="L625" i="1"/>
  <c r="J625" i="1"/>
  <c r="H625" i="1"/>
  <c r="F625" i="1"/>
  <c r="L624" i="1"/>
  <c r="J624" i="1"/>
  <c r="H624" i="1"/>
  <c r="F624" i="1"/>
  <c r="L623" i="1"/>
  <c r="J623" i="1"/>
  <c r="H623" i="1"/>
  <c r="F623" i="1"/>
  <c r="K622" i="1"/>
  <c r="I622" i="1"/>
  <c r="G622" i="1"/>
  <c r="L621" i="1"/>
  <c r="J621" i="1"/>
  <c r="H621" i="1"/>
  <c r="F621" i="1"/>
  <c r="J620" i="1"/>
  <c r="H620" i="1"/>
  <c r="F620" i="1"/>
  <c r="J619" i="1"/>
  <c r="H619" i="1"/>
  <c r="F619" i="1"/>
  <c r="J618" i="1"/>
  <c r="H618" i="1"/>
  <c r="F618" i="1"/>
  <c r="L617" i="1"/>
  <c r="J617" i="1"/>
  <c r="H617" i="1"/>
  <c r="F617" i="1"/>
  <c r="J616" i="1"/>
  <c r="H616" i="1"/>
  <c r="F616" i="1"/>
  <c r="L615" i="1"/>
  <c r="J615" i="1"/>
  <c r="H615" i="1"/>
  <c r="F615" i="1"/>
  <c r="L614" i="1"/>
  <c r="J614" i="1"/>
  <c r="H614" i="1"/>
  <c r="F614" i="1"/>
  <c r="L613" i="1"/>
  <c r="J613" i="1"/>
  <c r="H613" i="1"/>
  <c r="F613" i="1"/>
  <c r="L612" i="1"/>
  <c r="J612" i="1"/>
  <c r="H612" i="1"/>
  <c r="F612" i="1"/>
  <c r="L611" i="1"/>
  <c r="J611" i="1"/>
  <c r="H611" i="1"/>
  <c r="F611" i="1"/>
  <c r="J610" i="1"/>
  <c r="H610" i="1"/>
  <c r="F610" i="1"/>
  <c r="L609" i="1"/>
  <c r="J609" i="1"/>
  <c r="H609" i="1"/>
  <c r="F609" i="1"/>
  <c r="J608" i="1"/>
  <c r="H608" i="1"/>
  <c r="F608" i="1"/>
  <c r="L607" i="1"/>
  <c r="J607" i="1"/>
  <c r="H607" i="1"/>
  <c r="F607" i="1"/>
  <c r="L606" i="1"/>
  <c r="J606" i="1"/>
  <c r="H606" i="1"/>
  <c r="F606" i="1"/>
  <c r="L605" i="1"/>
  <c r="J605" i="1"/>
  <c r="H605" i="1"/>
  <c r="F605" i="1"/>
  <c r="L604" i="1"/>
  <c r="J604" i="1"/>
  <c r="H604" i="1"/>
  <c r="F604" i="1"/>
  <c r="L603" i="1"/>
  <c r="J603" i="1"/>
  <c r="H603" i="1"/>
  <c r="F603" i="1"/>
  <c r="L602" i="1"/>
  <c r="J602" i="1"/>
  <c r="H602" i="1"/>
  <c r="F602" i="1"/>
  <c r="L601" i="1"/>
  <c r="J601" i="1"/>
  <c r="H601" i="1"/>
  <c r="F601" i="1"/>
  <c r="L600" i="1"/>
  <c r="J600" i="1"/>
  <c r="H600" i="1"/>
  <c r="F600" i="1"/>
  <c r="L599" i="1"/>
  <c r="J599" i="1"/>
  <c r="H599" i="1"/>
  <c r="F599" i="1"/>
  <c r="J598" i="1"/>
  <c r="H598" i="1"/>
  <c r="F598" i="1"/>
  <c r="J597" i="1"/>
  <c r="H597" i="1"/>
  <c r="F597" i="1"/>
  <c r="L596" i="1"/>
  <c r="J596" i="1"/>
  <c r="H596" i="1"/>
  <c r="F596" i="1"/>
  <c r="L595" i="1"/>
  <c r="J595" i="1"/>
  <c r="H595" i="1"/>
  <c r="F595" i="1"/>
  <c r="L594" i="1"/>
  <c r="J594" i="1"/>
  <c r="H594" i="1"/>
  <c r="F594" i="1"/>
  <c r="J593" i="1"/>
  <c r="H593" i="1"/>
  <c r="F593" i="1"/>
  <c r="J592" i="1"/>
  <c r="H592" i="1"/>
  <c r="F592" i="1"/>
  <c r="J591" i="1"/>
  <c r="H591" i="1"/>
  <c r="F591" i="1"/>
  <c r="L590" i="1"/>
  <c r="J590" i="1"/>
  <c r="H590" i="1"/>
  <c r="F590" i="1"/>
  <c r="J589" i="1"/>
  <c r="H589" i="1"/>
  <c r="F589" i="1"/>
  <c r="J588" i="1"/>
  <c r="H588" i="1"/>
  <c r="F588" i="1"/>
  <c r="L587" i="1"/>
  <c r="J587" i="1"/>
  <c r="H587" i="1"/>
  <c r="F587" i="1"/>
  <c r="L586" i="1"/>
  <c r="J586" i="1"/>
  <c r="H586" i="1"/>
  <c r="F586" i="1"/>
  <c r="L585" i="1"/>
  <c r="J585" i="1"/>
  <c r="H585" i="1"/>
  <c r="F585" i="1"/>
  <c r="L584" i="1"/>
  <c r="J584" i="1"/>
  <c r="H584" i="1"/>
  <c r="F584" i="1"/>
  <c r="L583" i="1"/>
  <c r="J583" i="1"/>
  <c r="H583" i="1"/>
  <c r="F583" i="1"/>
  <c r="L582" i="1"/>
  <c r="J582" i="1"/>
  <c r="H582" i="1"/>
  <c r="F582" i="1"/>
  <c r="L581" i="1"/>
  <c r="J581" i="1"/>
  <c r="H581" i="1"/>
  <c r="F581" i="1"/>
  <c r="L580" i="1"/>
  <c r="J580" i="1"/>
  <c r="H580" i="1"/>
  <c r="F580" i="1"/>
  <c r="L579" i="1"/>
  <c r="J579" i="1"/>
  <c r="H579" i="1"/>
  <c r="F579" i="1"/>
  <c r="L578" i="1"/>
  <c r="J578" i="1"/>
  <c r="H578" i="1"/>
  <c r="F578" i="1"/>
  <c r="L577" i="1"/>
  <c r="J577" i="1"/>
  <c r="H577" i="1"/>
  <c r="F577" i="1"/>
  <c r="L576" i="1"/>
  <c r="J576" i="1"/>
  <c r="H576" i="1"/>
  <c r="F576" i="1"/>
  <c r="J575" i="1"/>
  <c r="H575" i="1"/>
  <c r="F575" i="1"/>
  <c r="J574" i="1"/>
  <c r="H574" i="1"/>
  <c r="F574" i="1"/>
  <c r="L573" i="1"/>
  <c r="J573" i="1"/>
  <c r="H573" i="1"/>
  <c r="F573" i="1"/>
  <c r="J572" i="1"/>
  <c r="H572" i="1"/>
  <c r="F572" i="1"/>
  <c r="J571" i="1"/>
  <c r="H571" i="1"/>
  <c r="F571" i="1"/>
  <c r="J570" i="1"/>
  <c r="H570" i="1"/>
  <c r="F570" i="1"/>
  <c r="J569" i="1"/>
  <c r="H569" i="1"/>
  <c r="F569" i="1"/>
  <c r="J568" i="1"/>
  <c r="H568" i="1"/>
  <c r="F568" i="1"/>
  <c r="L567" i="1"/>
  <c r="J567" i="1"/>
  <c r="H567" i="1"/>
  <c r="F567" i="1"/>
  <c r="L566" i="1"/>
  <c r="J566" i="1"/>
  <c r="H566" i="1"/>
  <c r="F566" i="1"/>
  <c r="L565" i="1"/>
  <c r="J565" i="1"/>
  <c r="H565" i="1"/>
  <c r="F565" i="1"/>
  <c r="L564" i="1"/>
  <c r="J564" i="1"/>
  <c r="H564" i="1"/>
  <c r="F564" i="1"/>
  <c r="L563" i="1"/>
  <c r="J563" i="1"/>
  <c r="H563" i="1"/>
  <c r="F563" i="1"/>
  <c r="L562" i="1"/>
  <c r="J562" i="1"/>
  <c r="H562" i="1"/>
  <c r="F562" i="1"/>
  <c r="L561" i="1"/>
  <c r="J561" i="1"/>
  <c r="H561" i="1"/>
  <c r="F561" i="1"/>
  <c r="L560" i="1"/>
  <c r="J560" i="1"/>
  <c r="H560" i="1"/>
  <c r="F560" i="1"/>
  <c r="L559" i="1"/>
  <c r="J559" i="1"/>
  <c r="H559" i="1"/>
  <c r="F559" i="1"/>
  <c r="J558" i="1"/>
  <c r="H558" i="1"/>
  <c r="F558" i="1"/>
  <c r="J557" i="1"/>
  <c r="H557" i="1"/>
  <c r="F557" i="1"/>
  <c r="L556" i="1"/>
  <c r="J556" i="1"/>
  <c r="H556" i="1"/>
  <c r="F556" i="1"/>
  <c r="L555" i="1"/>
  <c r="J555" i="1"/>
  <c r="H555" i="1"/>
  <c r="F555" i="1"/>
  <c r="L554" i="1"/>
  <c r="J554" i="1"/>
  <c r="H554" i="1"/>
  <c r="F554" i="1"/>
  <c r="L553" i="1"/>
  <c r="J553" i="1"/>
  <c r="H553" i="1"/>
  <c r="F553" i="1"/>
  <c r="L552" i="1"/>
  <c r="J552" i="1"/>
  <c r="H552" i="1"/>
  <c r="F552" i="1"/>
  <c r="L551" i="1"/>
  <c r="J551" i="1"/>
  <c r="H551" i="1"/>
  <c r="F551" i="1"/>
  <c r="L550" i="1"/>
  <c r="J550" i="1"/>
  <c r="H550" i="1"/>
  <c r="F550" i="1"/>
  <c r="L549" i="1"/>
  <c r="J549" i="1"/>
  <c r="H549" i="1"/>
  <c r="F549" i="1"/>
  <c r="J548" i="1"/>
  <c r="H548" i="1"/>
  <c r="F548" i="1"/>
  <c r="L547" i="1"/>
  <c r="J547" i="1"/>
  <c r="H547" i="1"/>
  <c r="F547" i="1"/>
  <c r="J546" i="1"/>
  <c r="H546" i="1"/>
  <c r="F546" i="1"/>
  <c r="L545" i="1"/>
  <c r="J545" i="1"/>
  <c r="H545" i="1"/>
  <c r="F545" i="1"/>
  <c r="J544" i="1"/>
  <c r="H544" i="1"/>
  <c r="F544" i="1"/>
  <c r="J543" i="1"/>
  <c r="H543" i="1"/>
  <c r="F543" i="1"/>
  <c r="L542" i="1"/>
  <c r="J542" i="1"/>
  <c r="H542" i="1"/>
  <c r="F542" i="1"/>
  <c r="L541" i="1"/>
  <c r="J541" i="1"/>
  <c r="H541" i="1"/>
  <c r="F541" i="1"/>
  <c r="J540" i="1"/>
  <c r="H540" i="1"/>
  <c r="F540" i="1"/>
  <c r="L539" i="1"/>
  <c r="J539" i="1"/>
  <c r="H539" i="1"/>
  <c r="F539" i="1"/>
  <c r="L538" i="1"/>
  <c r="J538" i="1"/>
  <c r="H538" i="1"/>
  <c r="F538" i="1"/>
  <c r="J537" i="1"/>
  <c r="H537" i="1"/>
  <c r="F537" i="1"/>
  <c r="J536" i="1"/>
  <c r="H536" i="1"/>
  <c r="F536" i="1"/>
  <c r="L535" i="1"/>
  <c r="J535" i="1"/>
  <c r="H535" i="1"/>
  <c r="F535" i="1"/>
  <c r="L534" i="1"/>
  <c r="J534" i="1"/>
  <c r="H534" i="1"/>
  <c r="F534" i="1"/>
  <c r="L533" i="1"/>
  <c r="J533" i="1"/>
  <c r="H533" i="1"/>
  <c r="F533" i="1"/>
  <c r="L532" i="1"/>
  <c r="J532" i="1"/>
  <c r="H532" i="1"/>
  <c r="F532" i="1"/>
  <c r="J531" i="1"/>
  <c r="H531" i="1"/>
  <c r="F531" i="1"/>
  <c r="J530" i="1"/>
  <c r="H530" i="1"/>
  <c r="F530" i="1"/>
  <c r="J529" i="1"/>
  <c r="H529" i="1"/>
  <c r="F529" i="1"/>
  <c r="L528" i="1"/>
  <c r="J528" i="1"/>
  <c r="H528" i="1"/>
  <c r="F528" i="1"/>
  <c r="J527" i="1"/>
  <c r="H527" i="1"/>
  <c r="F527" i="1"/>
  <c r="J526" i="1"/>
  <c r="H526" i="1"/>
  <c r="F526" i="1"/>
  <c r="L525" i="1"/>
  <c r="J525" i="1"/>
  <c r="H525" i="1"/>
  <c r="F525" i="1"/>
  <c r="L524" i="1"/>
  <c r="J524" i="1"/>
  <c r="H524" i="1"/>
  <c r="F524" i="1"/>
  <c r="J523" i="1"/>
  <c r="H523" i="1"/>
  <c r="F523" i="1"/>
  <c r="L522" i="1"/>
  <c r="J522" i="1"/>
  <c r="H522" i="1"/>
  <c r="F522" i="1"/>
  <c r="J521" i="1"/>
  <c r="H521" i="1"/>
  <c r="F521" i="1"/>
  <c r="J520" i="1"/>
  <c r="H520" i="1"/>
  <c r="F520" i="1"/>
  <c r="J519" i="1"/>
  <c r="H519" i="1"/>
  <c r="F519" i="1"/>
  <c r="J518" i="1"/>
  <c r="H518" i="1"/>
  <c r="F518" i="1"/>
  <c r="L517" i="1"/>
  <c r="J517" i="1"/>
  <c r="H517" i="1"/>
  <c r="F517" i="1"/>
  <c r="J516" i="1"/>
  <c r="H516" i="1"/>
  <c r="F516" i="1"/>
  <c r="L515" i="1"/>
  <c r="J515" i="1"/>
  <c r="H515" i="1"/>
  <c r="F515" i="1"/>
  <c r="L514" i="1"/>
  <c r="J514" i="1"/>
  <c r="H514" i="1"/>
  <c r="F514" i="1"/>
  <c r="L513" i="1"/>
  <c r="J513" i="1"/>
  <c r="H513" i="1"/>
  <c r="F513" i="1"/>
  <c r="L512" i="1"/>
  <c r="J512" i="1"/>
  <c r="H512" i="1"/>
  <c r="F512" i="1"/>
  <c r="L511" i="1"/>
  <c r="J511" i="1"/>
  <c r="H511" i="1"/>
  <c r="F511" i="1"/>
  <c r="L510" i="1"/>
  <c r="J510" i="1"/>
  <c r="H510" i="1"/>
  <c r="F510" i="1"/>
  <c r="L509" i="1"/>
  <c r="J509" i="1"/>
  <c r="H509" i="1"/>
  <c r="F509" i="1"/>
  <c r="J508" i="1"/>
  <c r="H508" i="1"/>
  <c r="F508" i="1"/>
  <c r="J507" i="1"/>
  <c r="H507" i="1"/>
  <c r="F507" i="1"/>
  <c r="L506" i="1"/>
  <c r="J506" i="1"/>
  <c r="H506" i="1"/>
  <c r="F506" i="1"/>
  <c r="L505" i="1"/>
  <c r="J505" i="1"/>
  <c r="H505" i="1"/>
  <c r="F505" i="1"/>
  <c r="L504" i="1"/>
  <c r="J504" i="1"/>
  <c r="H504" i="1"/>
  <c r="F504" i="1"/>
  <c r="L503" i="1"/>
  <c r="J503" i="1"/>
  <c r="H503" i="1"/>
  <c r="F503" i="1"/>
  <c r="L502" i="1"/>
  <c r="J502" i="1"/>
  <c r="H502" i="1"/>
  <c r="F502" i="1"/>
  <c r="L501" i="1"/>
  <c r="J501" i="1"/>
  <c r="H501" i="1"/>
  <c r="F501" i="1"/>
  <c r="J500" i="1"/>
  <c r="H500" i="1"/>
  <c r="F500" i="1"/>
  <c r="J499" i="1"/>
  <c r="H499" i="1"/>
  <c r="F499" i="1"/>
  <c r="J498" i="1"/>
  <c r="H498" i="1"/>
  <c r="F498" i="1"/>
  <c r="L497" i="1"/>
  <c r="J497" i="1"/>
  <c r="H497" i="1"/>
  <c r="F497" i="1"/>
  <c r="L496" i="1"/>
  <c r="J496" i="1"/>
  <c r="H496" i="1"/>
  <c r="F496" i="1"/>
  <c r="L495" i="1"/>
  <c r="J495" i="1"/>
  <c r="H495" i="1"/>
  <c r="F495" i="1"/>
  <c r="L494" i="1"/>
  <c r="J494" i="1"/>
  <c r="H494" i="1"/>
  <c r="F494" i="1"/>
  <c r="L493" i="1"/>
  <c r="J493" i="1"/>
  <c r="H493" i="1"/>
  <c r="F493" i="1"/>
  <c r="L492" i="1"/>
  <c r="J492" i="1"/>
  <c r="H492" i="1"/>
  <c r="F492" i="1"/>
  <c r="L491" i="1"/>
  <c r="J491" i="1"/>
  <c r="H491" i="1"/>
  <c r="F491" i="1"/>
  <c r="L490" i="1"/>
  <c r="J490" i="1"/>
  <c r="H490" i="1"/>
  <c r="F490" i="1"/>
  <c r="L489" i="1"/>
  <c r="J489" i="1"/>
  <c r="H489" i="1"/>
  <c r="F489" i="1"/>
  <c r="L488" i="1"/>
  <c r="J488" i="1"/>
  <c r="H488" i="1"/>
  <c r="F488" i="1"/>
  <c r="L487" i="1"/>
  <c r="J487" i="1"/>
  <c r="H487" i="1"/>
  <c r="F487" i="1"/>
  <c r="L486" i="1"/>
  <c r="J486" i="1"/>
  <c r="H486" i="1"/>
  <c r="F486" i="1"/>
  <c r="L485" i="1"/>
  <c r="J485" i="1"/>
  <c r="H485" i="1"/>
  <c r="F485" i="1"/>
  <c r="L484" i="1"/>
  <c r="J484" i="1"/>
  <c r="H484" i="1"/>
  <c r="F484" i="1"/>
  <c r="L483" i="1"/>
  <c r="J483" i="1"/>
  <c r="H483" i="1"/>
  <c r="F483" i="1"/>
  <c r="L482" i="1"/>
  <c r="J482" i="1"/>
  <c r="H482" i="1"/>
  <c r="F482" i="1"/>
  <c r="L481" i="1"/>
  <c r="J481" i="1"/>
  <c r="H481" i="1"/>
  <c r="F481" i="1"/>
  <c r="L480" i="1"/>
  <c r="J480" i="1"/>
  <c r="H480" i="1"/>
  <c r="F480" i="1"/>
  <c r="J479" i="1"/>
  <c r="H479" i="1"/>
  <c r="F479" i="1"/>
  <c r="L478" i="1"/>
  <c r="J478" i="1"/>
  <c r="H478" i="1"/>
  <c r="F478" i="1"/>
  <c r="L477" i="1"/>
  <c r="J477" i="1"/>
  <c r="H477" i="1"/>
  <c r="F477" i="1"/>
  <c r="L476" i="1"/>
  <c r="J476" i="1"/>
  <c r="H476" i="1"/>
  <c r="F476" i="1"/>
  <c r="L475" i="1"/>
  <c r="J475" i="1"/>
  <c r="H475" i="1"/>
  <c r="F475" i="1"/>
  <c r="J474" i="1"/>
  <c r="H474" i="1"/>
  <c r="F474" i="1"/>
  <c r="L473" i="1"/>
  <c r="J473" i="1"/>
  <c r="H473" i="1"/>
  <c r="F473" i="1"/>
  <c r="L472" i="1"/>
  <c r="J472" i="1"/>
  <c r="H472" i="1"/>
  <c r="F472" i="1"/>
  <c r="L471" i="1"/>
  <c r="J471" i="1"/>
  <c r="H471" i="1"/>
  <c r="F471" i="1"/>
  <c r="J470" i="1"/>
  <c r="H470" i="1"/>
  <c r="F470" i="1"/>
  <c r="J469" i="1"/>
  <c r="H469" i="1"/>
  <c r="F469" i="1"/>
  <c r="J468" i="1"/>
  <c r="H468" i="1"/>
  <c r="F468" i="1"/>
  <c r="J467" i="1"/>
  <c r="H467" i="1"/>
  <c r="F467" i="1"/>
  <c r="J466" i="1"/>
  <c r="H466" i="1"/>
  <c r="F466" i="1"/>
  <c r="L465" i="1"/>
  <c r="J465" i="1"/>
  <c r="H465" i="1"/>
  <c r="F465" i="1"/>
  <c r="L464" i="1"/>
  <c r="J464" i="1"/>
  <c r="H464" i="1"/>
  <c r="F464" i="1"/>
  <c r="L463" i="1"/>
  <c r="J463" i="1"/>
  <c r="H463" i="1"/>
  <c r="F463" i="1"/>
  <c r="J462" i="1"/>
  <c r="H462" i="1"/>
  <c r="F462" i="1"/>
  <c r="J461" i="1"/>
  <c r="H461" i="1"/>
  <c r="F461" i="1"/>
  <c r="L460" i="1"/>
  <c r="J460" i="1"/>
  <c r="H460" i="1"/>
  <c r="F460" i="1"/>
  <c r="J459" i="1"/>
  <c r="H459" i="1"/>
  <c r="F459" i="1"/>
  <c r="L458" i="1"/>
  <c r="J458" i="1"/>
  <c r="H458" i="1"/>
  <c r="F458" i="1"/>
  <c r="J457" i="1"/>
  <c r="H457" i="1"/>
  <c r="F457" i="1"/>
  <c r="J456" i="1"/>
  <c r="H456" i="1"/>
  <c r="F456" i="1"/>
  <c r="L455" i="1"/>
  <c r="J455" i="1"/>
  <c r="H455" i="1"/>
  <c r="F455" i="1"/>
  <c r="L454" i="1"/>
  <c r="J454" i="1"/>
  <c r="H454" i="1"/>
  <c r="F454" i="1"/>
  <c r="J453" i="1"/>
  <c r="H453" i="1"/>
  <c r="F453" i="1"/>
  <c r="J452" i="1"/>
  <c r="H452" i="1"/>
  <c r="F452" i="1"/>
  <c r="L451" i="1"/>
  <c r="J451" i="1"/>
  <c r="H451" i="1"/>
  <c r="F451" i="1"/>
  <c r="L450" i="1"/>
  <c r="J450" i="1"/>
  <c r="H450" i="1"/>
  <c r="F450" i="1"/>
  <c r="L449" i="1"/>
  <c r="J449" i="1"/>
  <c r="H449" i="1"/>
  <c r="F449" i="1"/>
  <c r="J448" i="1"/>
  <c r="H448" i="1"/>
  <c r="F448" i="1"/>
  <c r="J447" i="1"/>
  <c r="H447" i="1"/>
  <c r="F447" i="1"/>
  <c r="L446" i="1"/>
  <c r="J446" i="1"/>
  <c r="H446" i="1"/>
  <c r="F446" i="1"/>
  <c r="J445" i="1"/>
  <c r="H445" i="1"/>
  <c r="F445" i="1"/>
  <c r="L444" i="1"/>
  <c r="J444" i="1"/>
  <c r="H444" i="1"/>
  <c r="F444" i="1"/>
  <c r="J443" i="1"/>
  <c r="H443" i="1"/>
  <c r="F443" i="1"/>
  <c r="L442" i="1"/>
  <c r="J442" i="1"/>
  <c r="H442" i="1"/>
  <c r="F442" i="1"/>
  <c r="L441" i="1"/>
  <c r="J441" i="1"/>
  <c r="H441" i="1"/>
  <c r="F441" i="1"/>
  <c r="L440" i="1"/>
  <c r="J440" i="1"/>
  <c r="H440" i="1"/>
  <c r="F440" i="1"/>
  <c r="L439" i="1"/>
  <c r="J439" i="1"/>
  <c r="H439" i="1"/>
  <c r="F439" i="1"/>
  <c r="L438" i="1"/>
  <c r="J438" i="1"/>
  <c r="H438" i="1"/>
  <c r="F438" i="1"/>
  <c r="L437" i="1"/>
  <c r="J437" i="1"/>
  <c r="H437" i="1"/>
  <c r="F437" i="1"/>
  <c r="L436" i="1"/>
  <c r="J436" i="1"/>
  <c r="H436" i="1"/>
  <c r="F436" i="1"/>
  <c r="L435" i="1"/>
  <c r="J435" i="1"/>
  <c r="H435" i="1"/>
  <c r="F435" i="1"/>
  <c r="J434" i="1"/>
  <c r="H434" i="1"/>
  <c r="F434" i="1"/>
  <c r="J433" i="1"/>
  <c r="H433" i="1"/>
  <c r="F433" i="1"/>
  <c r="L432" i="1"/>
  <c r="J432" i="1"/>
  <c r="H432" i="1"/>
  <c r="F432" i="1"/>
  <c r="J431" i="1"/>
  <c r="H431" i="1"/>
  <c r="F431" i="1"/>
  <c r="J430" i="1"/>
  <c r="H430" i="1"/>
  <c r="F430" i="1"/>
  <c r="J429" i="1"/>
  <c r="H429" i="1"/>
  <c r="F429" i="1"/>
  <c r="L428" i="1"/>
  <c r="J428" i="1"/>
  <c r="H428" i="1"/>
  <c r="F428" i="1"/>
  <c r="L427" i="1"/>
  <c r="J427" i="1"/>
  <c r="H427" i="1"/>
  <c r="F427" i="1"/>
  <c r="J426" i="1"/>
  <c r="H426" i="1"/>
  <c r="F426" i="1"/>
  <c r="L425" i="1"/>
  <c r="J425" i="1"/>
  <c r="H425" i="1"/>
  <c r="F425" i="1"/>
  <c r="L424" i="1"/>
  <c r="J424" i="1"/>
  <c r="H424" i="1"/>
  <c r="F424" i="1"/>
  <c r="J423" i="1"/>
  <c r="H423" i="1"/>
  <c r="F423" i="1"/>
  <c r="L422" i="1"/>
  <c r="J422" i="1"/>
  <c r="H422" i="1"/>
  <c r="F422" i="1"/>
  <c r="L421" i="1"/>
  <c r="J421" i="1"/>
  <c r="H421" i="1"/>
  <c r="F421" i="1"/>
  <c r="L420" i="1"/>
  <c r="J420" i="1"/>
  <c r="H420" i="1"/>
  <c r="F420" i="1"/>
  <c r="L419" i="1"/>
  <c r="J419" i="1"/>
  <c r="H419" i="1"/>
  <c r="F419" i="1"/>
  <c r="L418" i="1"/>
  <c r="J418" i="1"/>
  <c r="H418" i="1"/>
  <c r="F418" i="1"/>
  <c r="L417" i="1"/>
  <c r="J417" i="1"/>
  <c r="H417" i="1"/>
  <c r="F417" i="1"/>
  <c r="L416" i="1"/>
  <c r="J416" i="1"/>
  <c r="H416" i="1"/>
  <c r="F416" i="1"/>
  <c r="L415" i="1"/>
  <c r="J415" i="1"/>
  <c r="H415" i="1"/>
  <c r="F415" i="1"/>
  <c r="L414" i="1"/>
  <c r="J414" i="1"/>
  <c r="H414" i="1"/>
  <c r="F414" i="1"/>
  <c r="J413" i="1"/>
  <c r="H413" i="1"/>
  <c r="F413" i="1"/>
  <c r="L412" i="1"/>
  <c r="J412" i="1"/>
  <c r="H412" i="1"/>
  <c r="F412" i="1"/>
  <c r="L411" i="1"/>
  <c r="J411" i="1"/>
  <c r="H411" i="1"/>
  <c r="F411" i="1"/>
  <c r="L410" i="1"/>
  <c r="J410" i="1"/>
  <c r="H410" i="1"/>
  <c r="F410" i="1"/>
  <c r="L409" i="1"/>
  <c r="J409" i="1"/>
  <c r="H409" i="1"/>
  <c r="F409" i="1"/>
  <c r="L408" i="1"/>
  <c r="J408" i="1"/>
  <c r="H408" i="1"/>
  <c r="F408" i="1"/>
  <c r="L407" i="1"/>
  <c r="J407" i="1"/>
  <c r="H407" i="1"/>
  <c r="F407" i="1"/>
  <c r="L406" i="1"/>
  <c r="J406" i="1"/>
  <c r="H406" i="1"/>
  <c r="F406" i="1"/>
  <c r="L405" i="1"/>
  <c r="J405" i="1"/>
  <c r="H405" i="1"/>
  <c r="F405" i="1"/>
  <c r="L404" i="1"/>
  <c r="J404" i="1"/>
  <c r="H404" i="1"/>
  <c r="F404" i="1"/>
  <c r="L403" i="1"/>
  <c r="J403" i="1"/>
  <c r="H403" i="1"/>
  <c r="F403" i="1"/>
  <c r="J402" i="1"/>
  <c r="H402" i="1"/>
  <c r="F402" i="1"/>
  <c r="J401" i="1"/>
  <c r="H401" i="1"/>
  <c r="F401" i="1"/>
  <c r="L400" i="1"/>
  <c r="J400" i="1"/>
  <c r="H400" i="1"/>
  <c r="F400" i="1"/>
  <c r="J399" i="1"/>
  <c r="H399" i="1"/>
  <c r="F399" i="1"/>
  <c r="J398" i="1"/>
  <c r="H398" i="1"/>
  <c r="F398" i="1"/>
  <c r="L397" i="1"/>
  <c r="J397" i="1"/>
  <c r="H397" i="1"/>
  <c r="F397" i="1"/>
  <c r="L396" i="1"/>
  <c r="J396" i="1"/>
  <c r="H396" i="1"/>
  <c r="F396" i="1"/>
  <c r="L395" i="1"/>
  <c r="J395" i="1"/>
  <c r="H395" i="1"/>
  <c r="F395" i="1"/>
  <c r="J394" i="1"/>
  <c r="H394" i="1"/>
  <c r="F394" i="1"/>
  <c r="J393" i="1"/>
  <c r="H393" i="1"/>
  <c r="F393" i="1"/>
  <c r="J392" i="1"/>
  <c r="H392" i="1"/>
  <c r="F392" i="1"/>
  <c r="J391" i="1"/>
  <c r="H391" i="1"/>
  <c r="F391" i="1"/>
  <c r="J390" i="1"/>
  <c r="H390" i="1"/>
  <c r="F390" i="1"/>
  <c r="L389" i="1"/>
  <c r="J389" i="1"/>
  <c r="H389" i="1"/>
  <c r="F389" i="1"/>
  <c r="J388" i="1"/>
  <c r="H388" i="1"/>
  <c r="F388" i="1"/>
  <c r="J387" i="1"/>
  <c r="H387" i="1"/>
  <c r="F387" i="1"/>
  <c r="L386" i="1"/>
  <c r="J386" i="1"/>
  <c r="H386" i="1"/>
  <c r="F386" i="1"/>
  <c r="L385" i="1"/>
  <c r="J385" i="1"/>
  <c r="H385" i="1"/>
  <c r="F385" i="1"/>
  <c r="L384" i="1"/>
  <c r="J384" i="1"/>
  <c r="H384" i="1"/>
  <c r="F384" i="1"/>
  <c r="L383" i="1"/>
  <c r="J383" i="1"/>
  <c r="H383" i="1"/>
  <c r="F383" i="1"/>
  <c r="L382" i="1"/>
  <c r="J382" i="1"/>
  <c r="H382" i="1"/>
  <c r="F382" i="1"/>
  <c r="J381" i="1"/>
  <c r="H381" i="1"/>
  <c r="F381" i="1"/>
  <c r="J380" i="1"/>
  <c r="H380" i="1"/>
  <c r="F380" i="1"/>
  <c r="L379" i="1"/>
  <c r="J379" i="1"/>
  <c r="H379" i="1"/>
  <c r="F379" i="1"/>
  <c r="L378" i="1"/>
  <c r="J378" i="1"/>
  <c r="H378" i="1"/>
  <c r="F378" i="1"/>
  <c r="L377" i="1"/>
  <c r="J377" i="1"/>
  <c r="H377" i="1"/>
  <c r="F377" i="1"/>
  <c r="L375" i="1"/>
  <c r="J375" i="1"/>
  <c r="H375" i="1"/>
  <c r="F375" i="1"/>
  <c r="J374" i="1"/>
  <c r="H374" i="1"/>
  <c r="F374" i="1"/>
  <c r="J373" i="1"/>
  <c r="H373" i="1"/>
  <c r="F373" i="1"/>
  <c r="L372" i="1"/>
  <c r="J372" i="1"/>
  <c r="H372" i="1"/>
  <c r="F372" i="1"/>
  <c r="L371" i="1"/>
  <c r="J371" i="1"/>
  <c r="H371" i="1"/>
  <c r="F371" i="1"/>
  <c r="L370" i="1"/>
  <c r="J370" i="1"/>
  <c r="H370" i="1"/>
  <c r="F370" i="1"/>
  <c r="L369" i="1"/>
  <c r="J369" i="1"/>
  <c r="H369" i="1"/>
  <c r="F369" i="1"/>
  <c r="L368" i="1"/>
  <c r="J368" i="1"/>
  <c r="H368" i="1"/>
  <c r="F368" i="1"/>
  <c r="J367" i="1"/>
  <c r="H367" i="1"/>
  <c r="F367" i="1"/>
  <c r="L366" i="1"/>
  <c r="J366" i="1"/>
  <c r="H366" i="1"/>
  <c r="F366" i="1"/>
  <c r="L365" i="1"/>
  <c r="J365" i="1"/>
  <c r="H365" i="1"/>
  <c r="F365" i="1"/>
  <c r="L364" i="1"/>
  <c r="J364" i="1"/>
  <c r="H364" i="1"/>
  <c r="F364" i="1"/>
  <c r="L363" i="1"/>
  <c r="J363" i="1"/>
  <c r="H363" i="1"/>
  <c r="F363" i="1"/>
  <c r="L362" i="1"/>
  <c r="J362" i="1"/>
  <c r="H362" i="1"/>
  <c r="F362" i="1"/>
  <c r="L361" i="1"/>
  <c r="J361" i="1"/>
  <c r="H361" i="1"/>
  <c r="F361" i="1"/>
  <c r="L360" i="1"/>
  <c r="J360" i="1"/>
  <c r="H360" i="1"/>
  <c r="F360" i="1"/>
  <c r="L359" i="1"/>
  <c r="J359" i="1"/>
  <c r="H359" i="1"/>
  <c r="F359" i="1"/>
  <c r="L358" i="1"/>
  <c r="J358" i="1"/>
  <c r="H358" i="1"/>
  <c r="F358" i="1"/>
  <c r="L357" i="1"/>
  <c r="J357" i="1"/>
  <c r="H357" i="1"/>
  <c r="F357" i="1"/>
  <c r="L356" i="1"/>
  <c r="J356" i="1"/>
  <c r="H356" i="1"/>
  <c r="F356" i="1"/>
  <c r="L355" i="1"/>
  <c r="J355" i="1"/>
  <c r="H355" i="1"/>
  <c r="F355" i="1"/>
  <c r="L354" i="1"/>
  <c r="J354" i="1"/>
  <c r="H354" i="1"/>
  <c r="F354" i="1"/>
  <c r="L353" i="1"/>
  <c r="J353" i="1"/>
  <c r="H353" i="1"/>
  <c r="F353" i="1"/>
  <c r="L352" i="1"/>
  <c r="J352" i="1"/>
  <c r="H352" i="1"/>
  <c r="F352" i="1"/>
  <c r="L351" i="1"/>
  <c r="J351" i="1"/>
  <c r="H351" i="1"/>
  <c r="F351" i="1"/>
  <c r="L350" i="1"/>
  <c r="J350" i="1"/>
  <c r="H350" i="1"/>
  <c r="F350" i="1"/>
  <c r="L349" i="1"/>
  <c r="J349" i="1"/>
  <c r="H349" i="1"/>
  <c r="F349" i="1"/>
  <c r="L348" i="1"/>
  <c r="J348" i="1"/>
  <c r="H348" i="1"/>
  <c r="F348" i="1"/>
  <c r="L347" i="1"/>
  <c r="J347" i="1"/>
  <c r="H347" i="1"/>
  <c r="F347" i="1"/>
  <c r="L346" i="1"/>
  <c r="J346" i="1"/>
  <c r="H346" i="1"/>
  <c r="F346" i="1"/>
  <c r="L345" i="1"/>
  <c r="J345" i="1"/>
  <c r="H345" i="1"/>
  <c r="F345" i="1"/>
  <c r="L344" i="1"/>
  <c r="J344" i="1"/>
  <c r="H344" i="1"/>
  <c r="F344" i="1"/>
  <c r="L343" i="1"/>
  <c r="J343" i="1"/>
  <c r="H343" i="1"/>
  <c r="F343" i="1"/>
  <c r="L342" i="1"/>
  <c r="J342" i="1"/>
  <c r="H342" i="1"/>
  <c r="F342" i="1"/>
  <c r="L341" i="1"/>
  <c r="J341" i="1"/>
  <c r="H341" i="1"/>
  <c r="F341" i="1"/>
  <c r="J340" i="1"/>
  <c r="H340" i="1"/>
  <c r="F340" i="1"/>
  <c r="J339" i="1"/>
  <c r="H339" i="1"/>
  <c r="F339" i="1"/>
  <c r="L338" i="1"/>
  <c r="J338" i="1"/>
  <c r="H338" i="1"/>
  <c r="F338" i="1"/>
  <c r="L337" i="1"/>
  <c r="J337" i="1"/>
  <c r="H337" i="1"/>
  <c r="F337" i="1"/>
  <c r="L336" i="1"/>
  <c r="J336" i="1"/>
  <c r="H336" i="1"/>
  <c r="F336" i="1"/>
  <c r="L335" i="1"/>
  <c r="J335" i="1"/>
  <c r="H335" i="1"/>
  <c r="F335" i="1"/>
  <c r="L334" i="1"/>
  <c r="J334" i="1"/>
  <c r="H334" i="1"/>
  <c r="F334" i="1"/>
  <c r="J333" i="1"/>
  <c r="H333" i="1"/>
  <c r="F333" i="1"/>
  <c r="L332" i="1"/>
  <c r="J332" i="1"/>
  <c r="H332" i="1"/>
  <c r="F332" i="1"/>
  <c r="L331" i="1"/>
  <c r="J331" i="1"/>
  <c r="H331" i="1"/>
  <c r="F331" i="1"/>
  <c r="L330" i="1"/>
  <c r="J330" i="1"/>
  <c r="H330" i="1"/>
  <c r="F330" i="1"/>
  <c r="L329" i="1"/>
  <c r="J329" i="1"/>
  <c r="H329" i="1"/>
  <c r="F329" i="1"/>
  <c r="J328" i="1"/>
  <c r="H328" i="1"/>
  <c r="F328" i="1"/>
  <c r="L327" i="1"/>
  <c r="J327" i="1"/>
  <c r="H327" i="1"/>
  <c r="F327" i="1"/>
  <c r="L326" i="1"/>
  <c r="J326" i="1"/>
  <c r="H326" i="1"/>
  <c r="F326" i="1"/>
  <c r="L325" i="1"/>
  <c r="J325" i="1"/>
  <c r="H325" i="1"/>
  <c r="F325" i="1"/>
  <c r="L324" i="1"/>
  <c r="J324" i="1"/>
  <c r="H324" i="1"/>
  <c r="F324" i="1"/>
  <c r="J323" i="1"/>
  <c r="H323" i="1"/>
  <c r="F323" i="1"/>
  <c r="J322" i="1"/>
  <c r="H322" i="1"/>
  <c r="F322" i="1"/>
  <c r="L321" i="1"/>
  <c r="J321" i="1"/>
  <c r="H321" i="1"/>
  <c r="F321" i="1"/>
  <c r="J320" i="1"/>
  <c r="H320" i="1"/>
  <c r="F320" i="1"/>
  <c r="L319" i="1"/>
  <c r="J319" i="1"/>
  <c r="H319" i="1"/>
  <c r="F319" i="1"/>
  <c r="L318" i="1"/>
  <c r="J318" i="1"/>
  <c r="H318" i="1"/>
  <c r="F318" i="1"/>
  <c r="J317" i="1"/>
  <c r="H317" i="1"/>
  <c r="F317" i="1"/>
  <c r="L316" i="1"/>
  <c r="J316" i="1"/>
  <c r="H316" i="1"/>
  <c r="F316" i="1"/>
  <c r="L315" i="1"/>
  <c r="J315" i="1"/>
  <c r="H315" i="1"/>
  <c r="F315" i="1"/>
  <c r="L314" i="1"/>
  <c r="J314" i="1"/>
  <c r="H314" i="1"/>
  <c r="F314" i="1"/>
  <c r="J313" i="1"/>
  <c r="H313" i="1"/>
  <c r="F313" i="1"/>
  <c r="L312" i="1"/>
  <c r="J312" i="1"/>
  <c r="H312" i="1"/>
  <c r="F312" i="1"/>
  <c r="L311" i="1"/>
  <c r="J311" i="1"/>
  <c r="H311" i="1"/>
  <c r="F311" i="1"/>
  <c r="J310" i="1"/>
  <c r="H310" i="1"/>
  <c r="F310" i="1"/>
  <c r="L309" i="1"/>
  <c r="J309" i="1"/>
  <c r="H309" i="1"/>
  <c r="F309" i="1"/>
  <c r="L308" i="1"/>
  <c r="J308" i="1"/>
  <c r="H308" i="1"/>
  <c r="F308" i="1"/>
  <c r="L307" i="1"/>
  <c r="J307" i="1"/>
  <c r="H307" i="1"/>
  <c r="F307" i="1"/>
  <c r="L306" i="1"/>
  <c r="J306" i="1"/>
  <c r="H306" i="1"/>
  <c r="F306" i="1"/>
  <c r="L305" i="1"/>
  <c r="J305" i="1"/>
  <c r="H305" i="1"/>
  <c r="F305" i="1"/>
  <c r="J304" i="1"/>
  <c r="H304" i="1"/>
  <c r="F304" i="1"/>
  <c r="L303" i="1"/>
  <c r="J303" i="1"/>
  <c r="H303" i="1"/>
  <c r="F303" i="1"/>
  <c r="L302" i="1"/>
  <c r="J302" i="1"/>
  <c r="H302" i="1"/>
  <c r="F302" i="1"/>
  <c r="L301" i="1"/>
  <c r="J301" i="1"/>
  <c r="H301" i="1"/>
  <c r="F301" i="1"/>
  <c r="L300" i="1"/>
  <c r="J300" i="1"/>
  <c r="H300" i="1"/>
  <c r="F300" i="1"/>
  <c r="J299" i="1"/>
  <c r="H299" i="1"/>
  <c r="F299" i="1"/>
  <c r="L298" i="1"/>
  <c r="J298" i="1"/>
  <c r="H298" i="1"/>
  <c r="F298" i="1"/>
  <c r="L297" i="1"/>
  <c r="J297" i="1"/>
  <c r="H297" i="1"/>
  <c r="F297" i="1"/>
  <c r="L296" i="1"/>
  <c r="J296" i="1"/>
  <c r="H296" i="1"/>
  <c r="F296" i="1"/>
  <c r="L295" i="1"/>
  <c r="J295" i="1"/>
  <c r="H295" i="1"/>
  <c r="F295" i="1"/>
  <c r="J294" i="1"/>
  <c r="H294" i="1"/>
  <c r="F294" i="1"/>
  <c r="J293" i="1"/>
  <c r="H293" i="1"/>
  <c r="F293" i="1"/>
  <c r="J292" i="1"/>
  <c r="H292" i="1"/>
  <c r="F292" i="1"/>
  <c r="L291" i="1"/>
  <c r="J291" i="1"/>
  <c r="H291" i="1"/>
  <c r="F291" i="1"/>
  <c r="J290" i="1"/>
  <c r="H290" i="1"/>
  <c r="F290" i="1"/>
  <c r="L289" i="1"/>
  <c r="J289" i="1"/>
  <c r="H289" i="1"/>
  <c r="F289" i="1"/>
  <c r="L288" i="1"/>
  <c r="J288" i="1"/>
  <c r="H288" i="1"/>
  <c r="F288" i="1"/>
  <c r="L287" i="1"/>
  <c r="J287" i="1"/>
  <c r="H287" i="1"/>
  <c r="F287" i="1"/>
  <c r="L286" i="1"/>
  <c r="J286" i="1"/>
  <c r="H286" i="1"/>
  <c r="F286" i="1"/>
  <c r="J285" i="1"/>
  <c r="H285" i="1"/>
  <c r="F285" i="1"/>
  <c r="L284" i="1"/>
  <c r="J284" i="1"/>
  <c r="H284" i="1"/>
  <c r="F284" i="1"/>
  <c r="L283" i="1"/>
  <c r="J283" i="1"/>
  <c r="H283" i="1"/>
  <c r="F283" i="1"/>
  <c r="L282" i="1"/>
  <c r="J282" i="1"/>
  <c r="H282" i="1"/>
  <c r="F282" i="1"/>
  <c r="J281" i="1"/>
  <c r="H281" i="1"/>
  <c r="F281" i="1"/>
  <c r="L280" i="1"/>
  <c r="J280" i="1"/>
  <c r="H280" i="1"/>
  <c r="F280" i="1"/>
  <c r="L279" i="1"/>
  <c r="J279" i="1"/>
  <c r="H279" i="1"/>
  <c r="F279" i="1"/>
  <c r="L278" i="1"/>
  <c r="J278" i="1"/>
  <c r="H278" i="1"/>
  <c r="F278" i="1"/>
  <c r="L277" i="1"/>
  <c r="J277" i="1"/>
  <c r="H277" i="1"/>
  <c r="F277" i="1"/>
  <c r="L276" i="1"/>
  <c r="J276" i="1"/>
  <c r="H276" i="1"/>
  <c r="F276" i="1"/>
  <c r="L275" i="1"/>
  <c r="J275" i="1"/>
  <c r="H275" i="1"/>
  <c r="F275" i="1"/>
  <c r="L274" i="1"/>
  <c r="J274" i="1"/>
  <c r="H274" i="1"/>
  <c r="F274" i="1"/>
  <c r="L273" i="1"/>
  <c r="J273" i="1"/>
  <c r="H273" i="1"/>
  <c r="F273" i="1"/>
  <c r="L272" i="1"/>
  <c r="J272" i="1"/>
  <c r="H272" i="1"/>
  <c r="F272" i="1"/>
  <c r="L271" i="1"/>
  <c r="J271" i="1"/>
  <c r="H271" i="1"/>
  <c r="F271" i="1"/>
  <c r="L270" i="1"/>
  <c r="J270" i="1"/>
  <c r="H270" i="1"/>
  <c r="F270" i="1"/>
  <c r="L269" i="1"/>
  <c r="J269" i="1"/>
  <c r="H269" i="1"/>
  <c r="F269" i="1"/>
  <c r="L268" i="1"/>
  <c r="J268" i="1"/>
  <c r="H268" i="1"/>
  <c r="F268" i="1"/>
  <c r="L267" i="1"/>
  <c r="J267" i="1"/>
  <c r="H267" i="1"/>
  <c r="F267" i="1"/>
  <c r="L266" i="1"/>
  <c r="J266" i="1"/>
  <c r="H266" i="1"/>
  <c r="F266" i="1"/>
  <c r="L265" i="1"/>
  <c r="J265" i="1"/>
  <c r="H265" i="1"/>
  <c r="F265" i="1"/>
  <c r="L264" i="1"/>
  <c r="J264" i="1"/>
  <c r="H264" i="1"/>
  <c r="F264" i="1"/>
  <c r="L263" i="1"/>
  <c r="J263" i="1"/>
  <c r="H263" i="1"/>
  <c r="F263" i="1"/>
  <c r="L262" i="1"/>
  <c r="J262" i="1"/>
  <c r="H262" i="1"/>
  <c r="F262" i="1"/>
  <c r="L261" i="1"/>
  <c r="J261" i="1"/>
  <c r="H261" i="1"/>
  <c r="F261" i="1"/>
  <c r="L260" i="1"/>
  <c r="J260" i="1"/>
  <c r="H260" i="1"/>
  <c r="F260" i="1"/>
  <c r="L259" i="1"/>
  <c r="J259" i="1"/>
  <c r="H259" i="1"/>
  <c r="F259" i="1"/>
  <c r="L258" i="1"/>
  <c r="J258" i="1"/>
  <c r="H258" i="1"/>
  <c r="F258" i="1"/>
  <c r="L257" i="1"/>
  <c r="J257" i="1"/>
  <c r="H257" i="1"/>
  <c r="F257" i="1"/>
  <c r="L256" i="1"/>
  <c r="J256" i="1"/>
  <c r="H256" i="1"/>
  <c r="F256" i="1"/>
  <c r="L255" i="1"/>
  <c r="J255" i="1"/>
  <c r="H255" i="1"/>
  <c r="F255" i="1"/>
  <c r="L254" i="1"/>
  <c r="J254" i="1"/>
  <c r="H254" i="1"/>
  <c r="F254" i="1"/>
  <c r="L253" i="1"/>
  <c r="J253" i="1"/>
  <c r="H253" i="1"/>
  <c r="F253" i="1"/>
  <c r="L252" i="1"/>
  <c r="J252" i="1"/>
  <c r="H252" i="1"/>
  <c r="F252" i="1"/>
  <c r="L251" i="1"/>
  <c r="J251" i="1"/>
  <c r="H251" i="1"/>
  <c r="F251" i="1"/>
  <c r="L250" i="1"/>
  <c r="J250" i="1"/>
  <c r="H250" i="1"/>
  <c r="F250" i="1"/>
  <c r="L249" i="1"/>
  <c r="J249" i="1"/>
  <c r="H249" i="1"/>
  <c r="F249" i="1"/>
  <c r="L248" i="1"/>
  <c r="J248" i="1"/>
  <c r="H248" i="1"/>
  <c r="F248" i="1"/>
  <c r="L247" i="1"/>
  <c r="J247" i="1"/>
  <c r="H247" i="1"/>
  <c r="F247" i="1"/>
  <c r="L246" i="1"/>
  <c r="J246" i="1"/>
  <c r="H246" i="1"/>
  <c r="F246" i="1"/>
  <c r="L245" i="1"/>
  <c r="J245" i="1"/>
  <c r="H245" i="1"/>
  <c r="F245" i="1"/>
  <c r="L244" i="1"/>
  <c r="J244" i="1"/>
  <c r="H244" i="1"/>
  <c r="F244" i="1"/>
  <c r="L243" i="1"/>
  <c r="J243" i="1"/>
  <c r="H243" i="1"/>
  <c r="F243" i="1"/>
  <c r="L242" i="1"/>
  <c r="J242" i="1"/>
  <c r="H242" i="1"/>
  <c r="F242" i="1"/>
  <c r="L241" i="1"/>
  <c r="J241" i="1"/>
  <c r="H241" i="1"/>
  <c r="F241" i="1"/>
  <c r="L240" i="1"/>
  <c r="J240" i="1"/>
  <c r="H240" i="1"/>
  <c r="F240" i="1"/>
  <c r="L239" i="1"/>
  <c r="J239" i="1"/>
  <c r="H239" i="1"/>
  <c r="F239" i="1"/>
  <c r="L238" i="1"/>
  <c r="J238" i="1"/>
  <c r="H238" i="1"/>
  <c r="F238" i="1"/>
  <c r="L237" i="1"/>
  <c r="J237" i="1"/>
  <c r="H237" i="1"/>
  <c r="F237" i="1"/>
  <c r="L236" i="1"/>
  <c r="J236" i="1"/>
  <c r="H236" i="1"/>
  <c r="F236" i="1"/>
  <c r="L235" i="1"/>
  <c r="J235" i="1"/>
  <c r="H235" i="1"/>
  <c r="F235" i="1"/>
  <c r="L234" i="1"/>
  <c r="J234" i="1"/>
  <c r="H234" i="1"/>
  <c r="F234" i="1"/>
  <c r="L233" i="1"/>
  <c r="J233" i="1"/>
  <c r="H233" i="1"/>
  <c r="F233" i="1"/>
  <c r="L232" i="1"/>
  <c r="J232" i="1"/>
  <c r="H232" i="1"/>
  <c r="F232" i="1"/>
  <c r="L231" i="1"/>
  <c r="J231" i="1"/>
  <c r="H231" i="1"/>
  <c r="F231" i="1"/>
  <c r="L230" i="1"/>
  <c r="J230" i="1"/>
  <c r="H230" i="1"/>
  <c r="F230" i="1"/>
  <c r="L229" i="1"/>
  <c r="J229" i="1"/>
  <c r="H229" i="1"/>
  <c r="F229" i="1"/>
  <c r="L228" i="1"/>
  <c r="J228" i="1"/>
  <c r="H228" i="1"/>
  <c r="F228" i="1"/>
  <c r="L227" i="1"/>
  <c r="J227" i="1"/>
  <c r="H227" i="1"/>
  <c r="F227" i="1"/>
  <c r="L226" i="1"/>
  <c r="J226" i="1"/>
  <c r="H226" i="1"/>
  <c r="F226" i="1"/>
  <c r="L225" i="1"/>
  <c r="J225" i="1"/>
  <c r="H225" i="1"/>
  <c r="F225" i="1"/>
  <c r="L224" i="1"/>
  <c r="J224" i="1"/>
  <c r="H224" i="1"/>
  <c r="F224" i="1"/>
  <c r="L223" i="1"/>
  <c r="J223" i="1"/>
  <c r="H223" i="1"/>
  <c r="F223" i="1"/>
  <c r="L222" i="1"/>
  <c r="J222" i="1"/>
  <c r="H222" i="1"/>
  <c r="F222" i="1"/>
  <c r="L221" i="1"/>
  <c r="J221" i="1"/>
  <c r="H221" i="1"/>
  <c r="F221" i="1"/>
  <c r="J220" i="1"/>
  <c r="H220" i="1"/>
  <c r="F220" i="1"/>
  <c r="J219" i="1"/>
  <c r="H219" i="1"/>
  <c r="F219" i="1"/>
  <c r="L218" i="1"/>
  <c r="J218" i="1"/>
  <c r="H218" i="1"/>
  <c r="F218" i="1"/>
  <c r="L217" i="1"/>
  <c r="J217" i="1"/>
  <c r="H217" i="1"/>
  <c r="F217" i="1"/>
  <c r="L216" i="1"/>
  <c r="J216" i="1"/>
  <c r="H216" i="1"/>
  <c r="F216" i="1"/>
  <c r="L215" i="1"/>
  <c r="J215" i="1"/>
  <c r="H215" i="1"/>
  <c r="F215" i="1"/>
  <c r="L214" i="1"/>
  <c r="J214" i="1"/>
  <c r="H214" i="1"/>
  <c r="F214" i="1"/>
  <c r="L213" i="1"/>
  <c r="J213" i="1"/>
  <c r="H213" i="1"/>
  <c r="F213" i="1"/>
  <c r="L212" i="1"/>
  <c r="J212" i="1"/>
  <c r="H212" i="1"/>
  <c r="F212" i="1"/>
  <c r="L211" i="1"/>
  <c r="J211" i="1"/>
  <c r="H211" i="1"/>
  <c r="F211" i="1"/>
  <c r="L210" i="1"/>
  <c r="J210" i="1"/>
  <c r="H210" i="1"/>
  <c r="F210" i="1"/>
  <c r="L209" i="1"/>
  <c r="J209" i="1"/>
  <c r="H209" i="1"/>
  <c r="F209" i="1"/>
  <c r="J208" i="1"/>
  <c r="H208" i="1"/>
  <c r="F208" i="1"/>
  <c r="L207" i="1"/>
  <c r="J207" i="1"/>
  <c r="H207" i="1"/>
  <c r="F207" i="1"/>
  <c r="L206" i="1"/>
  <c r="J206" i="1"/>
  <c r="H206" i="1"/>
  <c r="F206" i="1"/>
  <c r="L205" i="1"/>
  <c r="J205" i="1"/>
  <c r="H205" i="1"/>
  <c r="F205" i="1"/>
  <c r="L204" i="1"/>
  <c r="J204" i="1"/>
  <c r="H204" i="1"/>
  <c r="F204" i="1"/>
  <c r="J203" i="1"/>
  <c r="H203" i="1"/>
  <c r="F203" i="1"/>
  <c r="L202" i="1"/>
  <c r="J202" i="1"/>
  <c r="H202" i="1"/>
  <c r="F202" i="1"/>
  <c r="L201" i="1"/>
  <c r="J201" i="1"/>
  <c r="H201" i="1"/>
  <c r="F201" i="1"/>
  <c r="L200" i="1"/>
  <c r="J200" i="1"/>
  <c r="H200" i="1"/>
  <c r="F200" i="1"/>
  <c r="J199" i="1"/>
  <c r="H199" i="1"/>
  <c r="F199" i="1"/>
  <c r="L198" i="1"/>
  <c r="J198" i="1"/>
  <c r="H198" i="1"/>
  <c r="F198" i="1"/>
  <c r="L197" i="1"/>
  <c r="J197" i="1"/>
  <c r="H197" i="1"/>
  <c r="F197" i="1"/>
  <c r="L196" i="1"/>
  <c r="J196" i="1"/>
  <c r="H196" i="1"/>
  <c r="F196" i="1"/>
  <c r="J195" i="1"/>
  <c r="H195" i="1"/>
  <c r="F195" i="1"/>
  <c r="L194" i="1"/>
  <c r="J194" i="1"/>
  <c r="H194" i="1"/>
  <c r="F194" i="1"/>
  <c r="L193" i="1"/>
  <c r="J193" i="1"/>
  <c r="H193" i="1"/>
  <c r="F193" i="1"/>
  <c r="L192" i="1"/>
  <c r="J192" i="1"/>
  <c r="H192" i="1"/>
  <c r="F192" i="1"/>
  <c r="L191" i="1"/>
  <c r="J191" i="1"/>
  <c r="H191" i="1"/>
  <c r="F191" i="1"/>
  <c r="L190" i="1"/>
  <c r="J190" i="1"/>
  <c r="H190" i="1"/>
  <c r="F190" i="1"/>
  <c r="J189" i="1"/>
  <c r="H189" i="1"/>
  <c r="F189" i="1"/>
  <c r="J188" i="1"/>
  <c r="H188" i="1"/>
  <c r="F188" i="1"/>
  <c r="L187" i="1"/>
  <c r="J187" i="1"/>
  <c r="H187" i="1"/>
  <c r="F187" i="1"/>
  <c r="L186" i="1"/>
  <c r="J186" i="1"/>
  <c r="H186" i="1"/>
  <c r="F186" i="1"/>
  <c r="L185" i="1"/>
  <c r="J185" i="1"/>
  <c r="H185" i="1"/>
  <c r="F185" i="1"/>
  <c r="J184" i="1"/>
  <c r="H184" i="1"/>
  <c r="F184" i="1"/>
  <c r="L183" i="1"/>
  <c r="J183" i="1"/>
  <c r="H183" i="1"/>
  <c r="F183" i="1"/>
  <c r="L182" i="1"/>
  <c r="J182" i="1"/>
  <c r="H182" i="1"/>
  <c r="F182" i="1"/>
  <c r="L181" i="1"/>
  <c r="J181" i="1"/>
  <c r="H181" i="1"/>
  <c r="F181" i="1"/>
  <c r="L180" i="1"/>
  <c r="J180" i="1"/>
  <c r="H180" i="1"/>
  <c r="F180" i="1"/>
  <c r="L179" i="1"/>
  <c r="J179" i="1"/>
  <c r="H179" i="1"/>
  <c r="F179" i="1"/>
  <c r="L178" i="1"/>
  <c r="J178" i="1"/>
  <c r="H178" i="1"/>
  <c r="F178" i="1"/>
  <c r="L177" i="1"/>
  <c r="J177" i="1"/>
  <c r="H177" i="1"/>
  <c r="F177" i="1"/>
  <c r="J176" i="1"/>
  <c r="H176" i="1"/>
  <c r="F176" i="1"/>
  <c r="L175" i="1"/>
  <c r="J175" i="1"/>
  <c r="H175" i="1"/>
  <c r="F175" i="1"/>
  <c r="L174" i="1"/>
  <c r="J174" i="1"/>
  <c r="H174" i="1"/>
  <c r="F174" i="1"/>
  <c r="L173" i="1"/>
  <c r="J173" i="1"/>
  <c r="H173" i="1"/>
  <c r="F173" i="1"/>
  <c r="L172" i="1"/>
  <c r="J172" i="1"/>
  <c r="H172" i="1"/>
  <c r="F172" i="1"/>
  <c r="L171" i="1"/>
  <c r="J171" i="1"/>
  <c r="H171" i="1"/>
  <c r="F171" i="1"/>
  <c r="L170" i="1"/>
  <c r="J170" i="1"/>
  <c r="H170" i="1"/>
  <c r="F170" i="1"/>
  <c r="L169" i="1"/>
  <c r="J169" i="1"/>
  <c r="H169" i="1"/>
  <c r="F169" i="1"/>
  <c r="L168" i="1"/>
  <c r="J168" i="1"/>
  <c r="H168" i="1"/>
  <c r="F168" i="1"/>
  <c r="L167" i="1"/>
  <c r="J167" i="1"/>
  <c r="H167" i="1"/>
  <c r="F167" i="1"/>
  <c r="L166" i="1"/>
  <c r="J166" i="1"/>
  <c r="H166" i="1"/>
  <c r="F166" i="1"/>
  <c r="J165" i="1"/>
  <c r="H165" i="1"/>
  <c r="F165" i="1"/>
  <c r="J164" i="1"/>
  <c r="H164" i="1"/>
  <c r="F164" i="1"/>
  <c r="L163" i="1"/>
  <c r="J163" i="1"/>
  <c r="H163" i="1"/>
  <c r="F163" i="1"/>
  <c r="L162" i="1"/>
  <c r="J162" i="1"/>
  <c r="H162" i="1"/>
  <c r="F162" i="1"/>
  <c r="L161" i="1"/>
  <c r="J161" i="1"/>
  <c r="H161" i="1"/>
  <c r="F161" i="1"/>
  <c r="J160" i="1"/>
  <c r="H160" i="1"/>
  <c r="F160" i="1"/>
  <c r="J159" i="1"/>
  <c r="H159" i="1"/>
  <c r="F159" i="1"/>
  <c r="L158" i="1"/>
  <c r="J158" i="1"/>
  <c r="H158" i="1"/>
  <c r="F158" i="1"/>
  <c r="L157" i="1"/>
  <c r="J157" i="1"/>
  <c r="H157" i="1"/>
  <c r="F157" i="1"/>
  <c r="L156" i="1"/>
  <c r="J156" i="1"/>
  <c r="H156" i="1"/>
  <c r="F156" i="1"/>
  <c r="L155" i="1"/>
  <c r="J155" i="1"/>
  <c r="H155" i="1"/>
  <c r="F155" i="1"/>
  <c r="L154" i="1"/>
  <c r="J154" i="1"/>
  <c r="H154" i="1"/>
  <c r="F154" i="1"/>
  <c r="L153" i="1"/>
  <c r="J153" i="1"/>
  <c r="H153" i="1"/>
  <c r="F153" i="1"/>
  <c r="L152" i="1"/>
  <c r="J152" i="1"/>
  <c r="H152" i="1"/>
  <c r="F152" i="1"/>
  <c r="L151" i="1"/>
  <c r="J151" i="1"/>
  <c r="H151" i="1"/>
  <c r="F151" i="1"/>
  <c r="L150" i="1"/>
  <c r="J150" i="1"/>
  <c r="H150" i="1"/>
  <c r="F150" i="1"/>
  <c r="L149" i="1"/>
  <c r="J149" i="1"/>
  <c r="H149" i="1"/>
  <c r="F149" i="1"/>
  <c r="L148" i="1"/>
  <c r="J148" i="1"/>
  <c r="H148" i="1"/>
  <c r="F148" i="1"/>
  <c r="L147" i="1"/>
  <c r="J147" i="1"/>
  <c r="H147" i="1"/>
  <c r="F147" i="1"/>
  <c r="L146" i="1"/>
  <c r="J146" i="1"/>
  <c r="H146" i="1"/>
  <c r="F146" i="1"/>
  <c r="J145" i="1"/>
  <c r="H145" i="1"/>
  <c r="F145" i="1"/>
  <c r="L144" i="1"/>
  <c r="J144" i="1"/>
  <c r="H144" i="1"/>
  <c r="F144" i="1"/>
  <c r="L143" i="1"/>
  <c r="J143" i="1"/>
  <c r="H143" i="1"/>
  <c r="F143" i="1"/>
  <c r="J142" i="1"/>
  <c r="H142" i="1"/>
  <c r="F142" i="1"/>
  <c r="L141" i="1"/>
  <c r="J141" i="1"/>
  <c r="H141" i="1"/>
  <c r="F141" i="1"/>
  <c r="J140" i="1"/>
  <c r="H140" i="1"/>
  <c r="F140" i="1"/>
  <c r="L139" i="1"/>
  <c r="J139" i="1"/>
  <c r="H139" i="1"/>
  <c r="F139" i="1"/>
  <c r="L138" i="1"/>
  <c r="J138" i="1"/>
  <c r="H138" i="1"/>
  <c r="F138" i="1"/>
  <c r="J137" i="1"/>
  <c r="H137" i="1"/>
  <c r="F137" i="1"/>
  <c r="J136" i="1"/>
  <c r="H136" i="1"/>
  <c r="F136" i="1"/>
  <c r="J135" i="1"/>
  <c r="H135" i="1"/>
  <c r="F135" i="1"/>
  <c r="J134" i="1"/>
  <c r="H134" i="1"/>
  <c r="F134" i="1"/>
  <c r="J133" i="1"/>
  <c r="H133" i="1"/>
  <c r="F133" i="1"/>
  <c r="L132" i="1"/>
  <c r="J132" i="1"/>
  <c r="H132" i="1"/>
  <c r="K131" i="1"/>
  <c r="I131" i="1"/>
  <c r="G131" i="1"/>
  <c r="L130" i="1"/>
  <c r="J130" i="1"/>
  <c r="H130" i="1"/>
  <c r="F130" i="1"/>
  <c r="L129" i="1"/>
  <c r="J129" i="1"/>
  <c r="H129" i="1"/>
  <c r="F129" i="1"/>
  <c r="L128" i="1"/>
  <c r="L131" i="1" s="1"/>
  <c r="E11" i="3" s="1"/>
  <c r="J128" i="1"/>
  <c r="H128" i="1"/>
  <c r="F128" i="1"/>
  <c r="F131" i="1" s="1"/>
  <c r="B11" i="3" s="1"/>
  <c r="K127" i="1"/>
  <c r="I127" i="1"/>
  <c r="G127" i="1"/>
  <c r="L126" i="1"/>
  <c r="J126" i="1"/>
  <c r="H126" i="1"/>
  <c r="F126" i="1"/>
  <c r="L125" i="1"/>
  <c r="J125" i="1"/>
  <c r="H125" i="1"/>
  <c r="F125" i="1"/>
  <c r="L124" i="1"/>
  <c r="L127" i="1" s="1"/>
  <c r="E10" i="3" s="1"/>
  <c r="J124" i="1"/>
  <c r="H124" i="1"/>
  <c r="H127" i="1" s="1"/>
  <c r="C10" i="3" s="1"/>
  <c r="F124" i="1"/>
  <c r="K123" i="1"/>
  <c r="I123" i="1"/>
  <c r="G123" i="1"/>
  <c r="L122" i="1"/>
  <c r="J122" i="1"/>
  <c r="H122" i="1"/>
  <c r="F122" i="1"/>
  <c r="L121" i="1"/>
  <c r="J121" i="1"/>
  <c r="H121" i="1"/>
  <c r="F121" i="1"/>
  <c r="L120" i="1"/>
  <c r="J120" i="1"/>
  <c r="H120" i="1"/>
  <c r="F120" i="1"/>
  <c r="L119" i="1"/>
  <c r="J119" i="1"/>
  <c r="H119" i="1"/>
  <c r="F119" i="1"/>
  <c r="L118" i="1"/>
  <c r="J118" i="1"/>
  <c r="H118" i="1"/>
  <c r="F118" i="1"/>
  <c r="L117" i="1"/>
  <c r="J117" i="1"/>
  <c r="H117" i="1"/>
  <c r="F117" i="1"/>
  <c r="L116" i="1"/>
  <c r="J116" i="1"/>
  <c r="H116" i="1"/>
  <c r="F116" i="1"/>
  <c r="L115" i="1"/>
  <c r="J115" i="1"/>
  <c r="H115" i="1"/>
  <c r="F115" i="1"/>
  <c r="L114" i="1"/>
  <c r="J114" i="1"/>
  <c r="H114" i="1"/>
  <c r="F114" i="1"/>
  <c r="L113" i="1"/>
  <c r="J113" i="1"/>
  <c r="H113" i="1"/>
  <c r="F113" i="1"/>
  <c r="K112" i="1"/>
  <c r="I112" i="1"/>
  <c r="G112" i="1"/>
  <c r="L111" i="1"/>
  <c r="J111" i="1"/>
  <c r="H111" i="1"/>
  <c r="F111" i="1"/>
  <c r="L110" i="1"/>
  <c r="J110" i="1"/>
  <c r="H110" i="1"/>
  <c r="F110" i="1"/>
  <c r="L109" i="1"/>
  <c r="J109" i="1"/>
  <c r="H109" i="1"/>
  <c r="F109" i="1"/>
  <c r="L108" i="1"/>
  <c r="J108" i="1"/>
  <c r="H108" i="1"/>
  <c r="F108" i="1"/>
  <c r="L107" i="1"/>
  <c r="J107" i="1"/>
  <c r="H107" i="1"/>
  <c r="F107" i="1"/>
  <c r="L106" i="1"/>
  <c r="J106" i="1"/>
  <c r="H106" i="1"/>
  <c r="F106" i="1"/>
  <c r="L105" i="1"/>
  <c r="J105" i="1"/>
  <c r="H105" i="1"/>
  <c r="F105" i="1"/>
  <c r="L104" i="1"/>
  <c r="J104" i="1"/>
  <c r="H104" i="1"/>
  <c r="F104" i="1"/>
  <c r="L103" i="1"/>
  <c r="J103" i="1"/>
  <c r="H103" i="1"/>
  <c r="F103" i="1"/>
  <c r="L102" i="1"/>
  <c r="J102" i="1"/>
  <c r="H102" i="1"/>
  <c r="F102" i="1"/>
  <c r="L101" i="1"/>
  <c r="J101" i="1"/>
  <c r="H101" i="1"/>
  <c r="F101" i="1"/>
  <c r="L100" i="1"/>
  <c r="L112" i="1" s="1"/>
  <c r="E8" i="3" s="1"/>
  <c r="J100" i="1"/>
  <c r="H100" i="1"/>
  <c r="F100" i="1"/>
  <c r="J99" i="1"/>
  <c r="H99" i="1"/>
  <c r="F99" i="1"/>
  <c r="K98" i="1"/>
  <c r="I98" i="1"/>
  <c r="G98" i="1"/>
  <c r="L97" i="1"/>
  <c r="J97" i="1"/>
  <c r="H97" i="1"/>
  <c r="F97" i="1"/>
  <c r="L96" i="1"/>
  <c r="J96" i="1"/>
  <c r="J98" i="1" s="1"/>
  <c r="H96" i="1"/>
  <c r="H98" i="1" s="1"/>
  <c r="F96" i="1"/>
  <c r="F98" i="1" s="1"/>
  <c r="K95" i="1"/>
  <c r="I95" i="1"/>
  <c r="G95" i="1"/>
  <c r="L94" i="1"/>
  <c r="J94" i="1"/>
  <c r="H94" i="1"/>
  <c r="F94" i="1"/>
  <c r="L93" i="1"/>
  <c r="J93" i="1"/>
  <c r="H93" i="1"/>
  <c r="F93" i="1"/>
  <c r="L92" i="1"/>
  <c r="J92" i="1"/>
  <c r="H92" i="1"/>
  <c r="F92" i="1"/>
  <c r="L91" i="1"/>
  <c r="J91" i="1"/>
  <c r="H91" i="1"/>
  <c r="F91" i="1"/>
  <c r="L90" i="1"/>
  <c r="J90" i="1"/>
  <c r="H90" i="1"/>
  <c r="F90" i="1"/>
  <c r="L89" i="1"/>
  <c r="J89" i="1"/>
  <c r="H89" i="1"/>
  <c r="F89" i="1"/>
  <c r="L88" i="1"/>
  <c r="J88" i="1"/>
  <c r="H88" i="1"/>
  <c r="F88" i="1"/>
  <c r="L87" i="1"/>
  <c r="J87" i="1"/>
  <c r="H87" i="1"/>
  <c r="F87" i="1"/>
  <c r="L86" i="1"/>
  <c r="J86" i="1"/>
  <c r="H86" i="1"/>
  <c r="F86" i="1"/>
  <c r="J84" i="1"/>
  <c r="H84" i="1"/>
  <c r="F84" i="1"/>
  <c r="L83" i="1"/>
  <c r="J83" i="1"/>
  <c r="H83" i="1"/>
  <c r="F83" i="1"/>
  <c r="L82" i="1"/>
  <c r="J82" i="1"/>
  <c r="H82" i="1"/>
  <c r="F82" i="1"/>
  <c r="L81" i="1"/>
  <c r="J81" i="1"/>
  <c r="H81" i="1"/>
  <c r="F81" i="1"/>
  <c r="L80" i="1"/>
  <c r="J80" i="1"/>
  <c r="H80" i="1"/>
  <c r="F80" i="1"/>
  <c r="L79" i="1"/>
  <c r="J79" i="1"/>
  <c r="H79" i="1"/>
  <c r="F79" i="1"/>
  <c r="L78" i="1"/>
  <c r="J78" i="1"/>
  <c r="H78" i="1"/>
  <c r="F78" i="1"/>
  <c r="L77" i="1"/>
  <c r="J77" i="1"/>
  <c r="H77" i="1"/>
  <c r="F77" i="1"/>
  <c r="L76" i="1"/>
  <c r="J76" i="1"/>
  <c r="H76" i="1"/>
  <c r="F76" i="1"/>
  <c r="L75" i="1"/>
  <c r="J75" i="1"/>
  <c r="H75" i="1"/>
  <c r="F75" i="1"/>
  <c r="L74" i="1"/>
  <c r="J74" i="1"/>
  <c r="H74" i="1"/>
  <c r="F74" i="1"/>
  <c r="L73" i="1"/>
  <c r="J73" i="1"/>
  <c r="H73" i="1"/>
  <c r="F73" i="1"/>
  <c r="L72" i="1"/>
  <c r="J72" i="1"/>
  <c r="H72" i="1"/>
  <c r="F72" i="1"/>
  <c r="L71" i="1"/>
  <c r="J71" i="1"/>
  <c r="H71" i="1"/>
  <c r="F71" i="1"/>
  <c r="L70" i="1"/>
  <c r="J70" i="1"/>
  <c r="H70" i="1"/>
  <c r="F70" i="1"/>
  <c r="L69" i="1"/>
  <c r="J69" i="1"/>
  <c r="H69" i="1"/>
  <c r="F69" i="1"/>
  <c r="L68" i="1"/>
  <c r="J68" i="1"/>
  <c r="H68" i="1"/>
  <c r="F68" i="1"/>
  <c r="L67" i="1"/>
  <c r="J67" i="1"/>
  <c r="H67" i="1"/>
  <c r="F67" i="1"/>
  <c r="L66" i="1"/>
  <c r="J66" i="1"/>
  <c r="H66" i="1"/>
  <c r="F66" i="1"/>
  <c r="L65" i="1"/>
  <c r="J65" i="1"/>
  <c r="H65" i="1"/>
  <c r="F65" i="1"/>
  <c r="L64" i="1"/>
  <c r="J64" i="1"/>
  <c r="H64" i="1"/>
  <c r="F64" i="1"/>
  <c r="L63" i="1"/>
  <c r="J63" i="1"/>
  <c r="H63" i="1"/>
  <c r="F63" i="1"/>
  <c r="L62" i="1"/>
  <c r="J62" i="1"/>
  <c r="H62" i="1"/>
  <c r="F62" i="1"/>
  <c r="L61" i="1"/>
  <c r="J61" i="1"/>
  <c r="H61" i="1"/>
  <c r="F61" i="1"/>
  <c r="L60" i="1"/>
  <c r="J60" i="1"/>
  <c r="H60" i="1"/>
  <c r="F60" i="1"/>
  <c r="L59" i="1"/>
  <c r="J59" i="1"/>
  <c r="H59" i="1"/>
  <c r="F59" i="1"/>
  <c r="L58" i="1"/>
  <c r="J58" i="1"/>
  <c r="H58" i="1"/>
  <c r="F58" i="1"/>
  <c r="L57" i="1"/>
  <c r="J57" i="1"/>
  <c r="H57" i="1"/>
  <c r="F57" i="1"/>
  <c r="L56" i="1"/>
  <c r="J56" i="1"/>
  <c r="H56" i="1"/>
  <c r="F56" i="1"/>
  <c r="L55" i="1"/>
  <c r="J55" i="1"/>
  <c r="H55" i="1"/>
  <c r="F55" i="1"/>
  <c r="J54" i="1"/>
  <c r="H54" i="1"/>
  <c r="F54" i="1"/>
  <c r="K53" i="1"/>
  <c r="I53" i="1"/>
  <c r="G53" i="1"/>
  <c r="L52" i="1"/>
  <c r="J52" i="1"/>
  <c r="H52" i="1"/>
  <c r="F52" i="1"/>
  <c r="L51" i="1"/>
  <c r="J51" i="1"/>
  <c r="H51" i="1"/>
  <c r="F51" i="1"/>
  <c r="L50" i="1"/>
  <c r="J50" i="1"/>
  <c r="H50" i="1"/>
  <c r="F50" i="1"/>
  <c r="L49" i="1"/>
  <c r="J49" i="1"/>
  <c r="H49" i="1"/>
  <c r="F49" i="1"/>
  <c r="L48" i="1"/>
  <c r="J48" i="1"/>
  <c r="H48" i="1"/>
  <c r="F48" i="1"/>
  <c r="L47" i="1"/>
  <c r="J47" i="1"/>
  <c r="H47" i="1"/>
  <c r="F47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H43" i="1"/>
  <c r="F43" i="1"/>
  <c r="L42" i="1"/>
  <c r="J42" i="1"/>
  <c r="H42" i="1"/>
  <c r="F42" i="1"/>
  <c r="L41" i="1"/>
  <c r="J41" i="1"/>
  <c r="H41" i="1"/>
  <c r="F41" i="1"/>
  <c r="L40" i="1"/>
  <c r="J40" i="1"/>
  <c r="H40" i="1"/>
  <c r="F40" i="1"/>
  <c r="L39" i="1"/>
  <c r="J39" i="1"/>
  <c r="H39" i="1"/>
  <c r="F39" i="1"/>
  <c r="L38" i="1"/>
  <c r="J38" i="1"/>
  <c r="H38" i="1"/>
  <c r="F38" i="1"/>
  <c r="J37" i="1"/>
  <c r="H37" i="1"/>
  <c r="F37" i="1"/>
  <c r="K36" i="1"/>
  <c r="I36" i="1"/>
  <c r="G36" i="1"/>
  <c r="E36" i="1"/>
  <c r="L35" i="1"/>
  <c r="J35" i="1"/>
  <c r="H35" i="1"/>
  <c r="F35" i="1"/>
  <c r="L34" i="1"/>
  <c r="J34" i="1"/>
  <c r="H34" i="1"/>
  <c r="F34" i="1"/>
  <c r="L33" i="1"/>
  <c r="J33" i="1"/>
  <c r="H33" i="1"/>
  <c r="F33" i="1"/>
  <c r="L32" i="1"/>
  <c r="J32" i="1"/>
  <c r="H32" i="1"/>
  <c r="F32" i="1"/>
  <c r="L31" i="1"/>
  <c r="J31" i="1"/>
  <c r="H31" i="1"/>
  <c r="F31" i="1"/>
  <c r="L30" i="1"/>
  <c r="J30" i="1"/>
  <c r="H30" i="1"/>
  <c r="F30" i="1"/>
  <c r="L29" i="1"/>
  <c r="J29" i="1"/>
  <c r="H29" i="1"/>
  <c r="F29" i="1"/>
  <c r="L28" i="1"/>
  <c r="J28" i="1"/>
  <c r="H28" i="1"/>
  <c r="F28" i="1"/>
  <c r="L27" i="1"/>
  <c r="J27" i="1"/>
  <c r="H27" i="1"/>
  <c r="F27" i="1"/>
  <c r="L26" i="1"/>
  <c r="J26" i="1"/>
  <c r="H26" i="1"/>
  <c r="F26" i="1"/>
  <c r="L25" i="1"/>
  <c r="J25" i="1"/>
  <c r="H25" i="1"/>
  <c r="F25" i="1"/>
  <c r="L24" i="1"/>
  <c r="J24" i="1"/>
  <c r="H24" i="1"/>
  <c r="F24" i="1"/>
  <c r="L23" i="1"/>
  <c r="J23" i="1"/>
  <c r="H23" i="1"/>
  <c r="F23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6" i="1"/>
  <c r="J16" i="1"/>
  <c r="H16" i="1"/>
  <c r="F16" i="1"/>
  <c r="L15" i="1"/>
  <c r="J15" i="1"/>
  <c r="H15" i="1"/>
  <c r="F15" i="1"/>
  <c r="L14" i="1"/>
  <c r="J14" i="1"/>
  <c r="H14" i="1"/>
  <c r="F14" i="1"/>
  <c r="L13" i="1"/>
  <c r="J13" i="1"/>
  <c r="H13" i="1"/>
  <c r="F13" i="1"/>
  <c r="K12" i="1"/>
  <c r="I12" i="1"/>
  <c r="G12" i="1"/>
  <c r="L11" i="1"/>
  <c r="J11" i="1"/>
  <c r="H11" i="1"/>
  <c r="F11" i="1"/>
  <c r="L10" i="1"/>
  <c r="J10" i="1"/>
  <c r="H10" i="1"/>
  <c r="F10" i="1"/>
  <c r="L9" i="1"/>
  <c r="J9" i="1"/>
  <c r="H9" i="1"/>
  <c r="F9" i="1"/>
  <c r="L8" i="1"/>
  <c r="J8" i="1"/>
  <c r="H8" i="1"/>
  <c r="F8" i="1"/>
  <c r="L7" i="1"/>
  <c r="J7" i="1"/>
  <c r="H7" i="1"/>
  <c r="F7" i="1"/>
  <c r="L6" i="1"/>
  <c r="J6" i="1"/>
  <c r="H6" i="1"/>
  <c r="F6" i="1"/>
  <c r="L5" i="1"/>
  <c r="J5" i="1"/>
  <c r="H5" i="1"/>
  <c r="F5" i="1"/>
  <c r="L4" i="1"/>
  <c r="J4" i="1"/>
  <c r="H4" i="1"/>
  <c r="F4" i="1"/>
  <c r="L3" i="1"/>
  <c r="J3" i="1"/>
  <c r="H3" i="1"/>
  <c r="F3" i="1"/>
  <c r="L2" i="1"/>
  <c r="J2" i="1"/>
  <c r="H2" i="1"/>
  <c r="F2" i="1"/>
  <c r="H1427" i="1" l="1"/>
  <c r="C31" i="3" s="1"/>
  <c r="J1427" i="1"/>
  <c r="D31" i="3" s="1"/>
  <c r="H731" i="1"/>
  <c r="C15" i="3" s="1"/>
  <c r="L649" i="1"/>
  <c r="E13" i="3" s="1"/>
  <c r="L1427" i="1"/>
  <c r="E31" i="3" s="1"/>
  <c r="L53" i="1"/>
  <c r="E6" i="3" s="1"/>
  <c r="L708" i="1"/>
  <c r="E14" i="3" s="1"/>
  <c r="F1164" i="1"/>
  <c r="B22" i="3" s="1"/>
  <c r="G1433" i="2"/>
  <c r="L1432" i="2"/>
  <c r="E46" i="3" s="1"/>
  <c r="F1432" i="2"/>
  <c r="B46" i="3" s="1"/>
  <c r="J747" i="1"/>
  <c r="D16" i="3" s="1"/>
  <c r="F731" i="1"/>
  <c r="B15" i="3" s="1"/>
  <c r="L1286" i="1"/>
  <c r="E25" i="3" s="1"/>
  <c r="J36" i="1"/>
  <c r="D5" i="3" s="1"/>
  <c r="F649" i="1"/>
  <c r="B13" i="3" s="1"/>
  <c r="H1382" i="1"/>
  <c r="C29" i="3" s="1"/>
  <c r="H886" i="1"/>
  <c r="C19" i="3" s="1"/>
  <c r="H1346" i="1"/>
  <c r="C26" i="3" s="1"/>
  <c r="J1346" i="1"/>
  <c r="D26" i="3" s="1"/>
  <c r="J1394" i="1"/>
  <c r="D30" i="3" s="1"/>
  <c r="L789" i="1"/>
  <c r="E17" i="3" s="1"/>
  <c r="J1374" i="1"/>
  <c r="D28" i="3" s="1"/>
  <c r="F708" i="1"/>
  <c r="B14" i="3" s="1"/>
  <c r="F886" i="1"/>
  <c r="B19" i="3" s="1"/>
  <c r="J708" i="1"/>
  <c r="D14" i="3" s="1"/>
  <c r="J1432" i="2"/>
  <c r="D46" i="3" s="1"/>
  <c r="L1424" i="2"/>
  <c r="E44" i="3" s="1"/>
  <c r="F1424" i="2"/>
  <c r="B44" i="3" s="1"/>
  <c r="H1432" i="2"/>
  <c r="C46" i="3" s="1"/>
  <c r="H1424" i="2"/>
  <c r="C44" i="3" s="1"/>
  <c r="J1424" i="2"/>
  <c r="D44" i="3" s="1"/>
  <c r="J731" i="1"/>
  <c r="D15" i="3" s="1"/>
  <c r="J649" i="1"/>
  <c r="D13" i="3" s="1"/>
  <c r="F1427" i="1"/>
  <c r="B31" i="3" s="1"/>
  <c r="H131" i="1"/>
  <c r="C11" i="3" s="1"/>
  <c r="L731" i="1"/>
  <c r="E15" i="3" s="1"/>
  <c r="F1286" i="1"/>
  <c r="B25" i="3" s="1"/>
  <c r="L1149" i="1"/>
  <c r="E21" i="3" s="1"/>
  <c r="F1346" i="1"/>
  <c r="B26" i="3" s="1"/>
  <c r="F1149" i="1"/>
  <c r="B21" i="3" s="1"/>
  <c r="F1394" i="1"/>
  <c r="B30" i="3" s="1"/>
  <c r="J123" i="1"/>
  <c r="D9" i="3" s="1"/>
  <c r="H708" i="1"/>
  <c r="C14" i="3" s="1"/>
  <c r="L856" i="1"/>
  <c r="E18" i="3" s="1"/>
  <c r="J622" i="1"/>
  <c r="D12" i="3" s="1"/>
  <c r="F856" i="1"/>
  <c r="B18" i="3" s="1"/>
  <c r="J1149" i="1"/>
  <c r="D21" i="3" s="1"/>
  <c r="L36" i="1"/>
  <c r="E5" i="3" s="1"/>
  <c r="L98" i="1"/>
  <c r="L95" i="1"/>
  <c r="E7" i="3" s="1"/>
  <c r="F1406" i="2"/>
  <c r="B43" i="3" s="1"/>
  <c r="J1406" i="2"/>
  <c r="D43" i="3" s="1"/>
  <c r="H1406" i="2"/>
  <c r="C43" i="3" s="1"/>
  <c r="L1149" i="2"/>
  <c r="E40" i="3" s="1"/>
  <c r="J1247" i="2"/>
  <c r="D41" i="3" s="1"/>
  <c r="L1247" i="2"/>
  <c r="E41" i="3" s="1"/>
  <c r="F123" i="1"/>
  <c r="B9" i="3" s="1"/>
  <c r="K1433" i="2"/>
  <c r="I1433" i="2"/>
  <c r="F1119" i="1"/>
  <c r="B20" i="3" s="1"/>
  <c r="H1247" i="2"/>
  <c r="C41" i="3" s="1"/>
  <c r="J1149" i="2"/>
  <c r="D40" i="3" s="1"/>
  <c r="L1131" i="2"/>
  <c r="E39" i="3" s="1"/>
  <c r="F1149" i="2"/>
  <c r="B40" i="3" s="1"/>
  <c r="H1149" i="2"/>
  <c r="C40" i="3" s="1"/>
  <c r="F1247" i="2"/>
  <c r="B41" i="3" s="1"/>
  <c r="L1406" i="2"/>
  <c r="E43" i="3" s="1"/>
  <c r="L622" i="1"/>
  <c r="E12" i="3" s="1"/>
  <c r="L1346" i="1"/>
  <c r="E26" i="3" s="1"/>
  <c r="L1452" i="1"/>
  <c r="E32" i="3" s="1"/>
  <c r="H747" i="1"/>
  <c r="C16" i="3" s="1"/>
  <c r="H1119" i="1"/>
  <c r="C20" i="3" s="1"/>
  <c r="F36" i="1"/>
  <c r="B5" i="3" s="1"/>
  <c r="L123" i="1"/>
  <c r="E9" i="3" s="1"/>
  <c r="F127" i="1"/>
  <c r="B10" i="3" s="1"/>
  <c r="J886" i="1"/>
  <c r="D19" i="3" s="1"/>
  <c r="H1149" i="1"/>
  <c r="C21" i="3" s="1"/>
  <c r="L1119" i="1"/>
  <c r="E20" i="3" s="1"/>
  <c r="H36" i="1"/>
  <c r="C5" i="3" s="1"/>
  <c r="F622" i="1"/>
  <c r="B12" i="3" s="1"/>
  <c r="H622" i="1"/>
  <c r="C12" i="3" s="1"/>
  <c r="J1119" i="1"/>
  <c r="D20" i="3" s="1"/>
  <c r="F1131" i="2"/>
  <c r="B39" i="3" s="1"/>
  <c r="H1131" i="2"/>
  <c r="C39" i="3" s="1"/>
  <c r="J1131" i="2"/>
  <c r="D39" i="3" s="1"/>
  <c r="F12" i="1"/>
  <c r="B4" i="3" s="1"/>
  <c r="J12" i="1"/>
  <c r="D4" i="3" s="1"/>
  <c r="F112" i="1"/>
  <c r="B8" i="3" s="1"/>
  <c r="J479" i="2"/>
  <c r="H479" i="2"/>
  <c r="L479" i="2"/>
  <c r="F479" i="2"/>
  <c r="J1286" i="1"/>
  <c r="D25" i="3" s="1"/>
  <c r="L886" i="1"/>
  <c r="E19" i="3" s="1"/>
  <c r="I1453" i="1"/>
  <c r="J53" i="1"/>
  <c r="D6" i="3" s="1"/>
  <c r="F95" i="1"/>
  <c r="B7" i="3" s="1"/>
  <c r="F53" i="1"/>
  <c r="B6" i="3" s="1"/>
  <c r="J95" i="1"/>
  <c r="D7" i="3" s="1"/>
  <c r="H12" i="1"/>
  <c r="C4" i="3" s="1"/>
  <c r="H649" i="1"/>
  <c r="C13" i="3" s="1"/>
  <c r="F789" i="1"/>
  <c r="B17" i="3" s="1"/>
  <c r="J856" i="1"/>
  <c r="D18" i="3" s="1"/>
  <c r="L1170" i="1"/>
  <c r="E23" i="3" s="1"/>
  <c r="F1174" i="1"/>
  <c r="L1382" i="1"/>
  <c r="E29" i="3" s="1"/>
  <c r="K1453" i="1"/>
  <c r="H95" i="1"/>
  <c r="C7" i="3" s="1"/>
  <c r="H123" i="1"/>
  <c r="C9" i="3" s="1"/>
  <c r="J127" i="1"/>
  <c r="L747" i="1"/>
  <c r="E16" i="3" s="1"/>
  <c r="H789" i="1"/>
  <c r="C17" i="3" s="1"/>
  <c r="J1362" i="1"/>
  <c r="D27" i="3" s="1"/>
  <c r="E28" i="3"/>
  <c r="H1394" i="1"/>
  <c r="C30" i="3" s="1"/>
  <c r="J131" i="1"/>
  <c r="D11" i="3" s="1"/>
  <c r="F747" i="1"/>
  <c r="B16" i="3" s="1"/>
  <c r="J789" i="1"/>
  <c r="D17" i="3" s="1"/>
  <c r="H1170" i="1"/>
  <c r="C23" i="3" s="1"/>
  <c r="J1174" i="1"/>
  <c r="L1362" i="1"/>
  <c r="E27" i="3" s="1"/>
  <c r="F1374" i="1"/>
  <c r="B28" i="3" s="1"/>
  <c r="H1452" i="1"/>
  <c r="C32" i="3" s="1"/>
  <c r="L12" i="1"/>
  <c r="E4" i="3" s="1"/>
  <c r="G1453" i="1"/>
  <c r="H53" i="1"/>
  <c r="C6" i="3" s="1"/>
  <c r="H112" i="1"/>
  <c r="C8" i="3" s="1"/>
  <c r="J112" i="1"/>
  <c r="D8" i="3" s="1"/>
  <c r="H856" i="1"/>
  <c r="J1170" i="1"/>
  <c r="D23" i="3" s="1"/>
  <c r="L1174" i="1"/>
  <c r="E24" i="3" s="1"/>
  <c r="H1286" i="1"/>
  <c r="C25" i="3" s="1"/>
  <c r="F1362" i="1"/>
  <c r="B27" i="3" s="1"/>
  <c r="E33" i="3" l="1"/>
  <c r="D38" i="3"/>
  <c r="D47" i="3" s="1"/>
  <c r="J1433" i="2"/>
  <c r="E38" i="3"/>
  <c r="E47" i="3" s="1"/>
  <c r="L1433" i="2"/>
  <c r="B38" i="3"/>
  <c r="B47" i="3" s="1"/>
  <c r="F1433" i="2"/>
  <c r="H1433" i="2"/>
  <c r="C38" i="3"/>
  <c r="C47" i="3" s="1"/>
  <c r="J1453" i="1"/>
  <c r="D10" i="3"/>
  <c r="D33" i="3" s="1"/>
  <c r="H1453" i="1"/>
  <c r="C18" i="3"/>
  <c r="C33" i="3" s="1"/>
  <c r="B33" i="3"/>
  <c r="F1453" i="1"/>
  <c r="L1453" i="1"/>
</calcChain>
</file>

<file path=xl/sharedStrings.xml><?xml version="1.0" encoding="utf-8"?>
<sst xmlns="http://schemas.openxmlformats.org/spreadsheetml/2006/main" count="18044" uniqueCount="3602">
  <si>
    <t>Orgànica</t>
  </si>
  <si>
    <t>Programa</t>
  </si>
  <si>
    <t>Econòmica</t>
  </si>
  <si>
    <t>Descripció</t>
  </si>
  <si>
    <t>Pressupost 
Inicial 2020</t>
  </si>
  <si>
    <t>Pressupost 
Definitiu 2020</t>
  </si>
  <si>
    <t>Import 
de Disposicions 
2020</t>
  </si>
  <si>
    <t>Import 
de les Obligacions 
2020</t>
  </si>
  <si>
    <t>Pressupost 
2021</t>
  </si>
  <si>
    <t>1000</t>
  </si>
  <si>
    <t>33220</t>
  </si>
  <si>
    <t>2120000</t>
  </si>
  <si>
    <t>Adequació Arxiu Municipal</t>
  </si>
  <si>
    <t>92000</t>
  </si>
  <si>
    <t>2200100</t>
  </si>
  <si>
    <t>Secretaria. Premsa, revistes, llibres i altre pub</t>
  </si>
  <si>
    <t>6.500,00</t>
  </si>
  <si>
    <t>4.295,02</t>
  </si>
  <si>
    <t>5.000,00</t>
  </si>
  <si>
    <t>2219900</t>
  </si>
  <si>
    <t>Secretaria. Altres subministraments</t>
  </si>
  <si>
    <t>2220100</t>
  </si>
  <si>
    <t>Comunicacions - Postals</t>
  </si>
  <si>
    <t>3.000,00</t>
  </si>
  <si>
    <t>512,81</t>
  </si>
  <si>
    <t>1.500,00</t>
  </si>
  <si>
    <t>2250200</t>
  </si>
  <si>
    <t>Tributs locals</t>
  </si>
  <si>
    <t>200,00</t>
  </si>
  <si>
    <t>86,54</t>
  </si>
  <si>
    <t>100,00</t>
  </si>
  <si>
    <t>2260200</t>
  </si>
  <si>
    <t>Secretaria. Altres publicacions</t>
  </si>
  <si>
    <t>79,86</t>
  </si>
  <si>
    <t>2260300</t>
  </si>
  <si>
    <t>Secretaria. Publicacions bulletins oficials</t>
  </si>
  <si>
    <t>8.500,00</t>
  </si>
  <si>
    <t>4.744,40</t>
  </si>
  <si>
    <t>2270600</t>
  </si>
  <si>
    <t>Suport gestió inventari municipal de bens</t>
  </si>
  <si>
    <t>2.840,00</t>
  </si>
  <si>
    <t>112,72</t>
  </si>
  <si>
    <t>92003</t>
  </si>
  <si>
    <t>2260400</t>
  </si>
  <si>
    <t>Despeses jurídiques</t>
  </si>
  <si>
    <t>21.000,00</t>
  </si>
  <si>
    <t>17.814,37</t>
  </si>
  <si>
    <t>33.000,00</t>
  </si>
  <si>
    <t>92005</t>
  </si>
  <si>
    <t>2270500</t>
  </si>
  <si>
    <t>Processos electorals</t>
  </si>
  <si>
    <t>4.000,00</t>
  </si>
  <si>
    <t>19.000,00</t>
  </si>
  <si>
    <t>2000</t>
  </si>
  <si>
    <t>01100</t>
  </si>
  <si>
    <t>3100000</t>
  </si>
  <si>
    <t>Interessos de préstecs a llarg termini</t>
  </si>
  <si>
    <t>3100001</t>
  </si>
  <si>
    <t>Interessos de préstecs a curt termini</t>
  </si>
  <si>
    <t>9110000</t>
  </si>
  <si>
    <t>Amortització préstecs Diputació</t>
  </si>
  <si>
    <t>9130000</t>
  </si>
  <si>
    <t>Amortització préstecs entitats financeres</t>
  </si>
  <si>
    <t>16400</t>
  </si>
  <si>
    <t>Manteniment cementiri</t>
  </si>
  <si>
    <t>20.000,00</t>
  </si>
  <si>
    <t>22.990,00</t>
  </si>
  <si>
    <t>2269900</t>
  </si>
  <si>
    <t>Reversió nínxols</t>
  </si>
  <si>
    <t>15.000,00</t>
  </si>
  <si>
    <t>11.560,76</t>
  </si>
  <si>
    <t>2270100</t>
  </si>
  <si>
    <t>Control accés cementiri</t>
  </si>
  <si>
    <t>210,54</t>
  </si>
  <si>
    <t>Neteja nínxols</t>
  </si>
  <si>
    <t>16500</t>
  </si>
  <si>
    <t>9140000</t>
  </si>
  <si>
    <t>Devolució subvenció IDAE</t>
  </si>
  <si>
    <t>93400</t>
  </si>
  <si>
    <t>2160000</t>
  </si>
  <si>
    <t>Firma electrònica en el proces de gestiò econòmic-comptable</t>
  </si>
  <si>
    <t>2160001</t>
  </si>
  <si>
    <t>Contracte control de passius</t>
  </si>
  <si>
    <t>Suport a l'òrgan interventor de control financer</t>
  </si>
  <si>
    <t>21.500,00</t>
  </si>
  <si>
    <t>13.612,50</t>
  </si>
  <si>
    <t>2270601</t>
  </si>
  <si>
    <t>Assessorament temes IVA</t>
  </si>
  <si>
    <t>2270602</t>
  </si>
  <si>
    <t>Fiscalització plena posterior</t>
  </si>
  <si>
    <t>2270603</t>
  </si>
  <si>
    <t>Estudis i treballs realitzats per altres empreses</t>
  </si>
  <si>
    <t>2312000</t>
  </si>
  <si>
    <t>Locomoció</t>
  </si>
  <si>
    <t>3110000</t>
  </si>
  <si>
    <t>Despeses formalització préstecs llarg i curt termini</t>
  </si>
  <si>
    <t>3190000</t>
  </si>
  <si>
    <t>Altres despeses financeres de préstec a llarg i curt termini</t>
  </si>
  <si>
    <t>3410000</t>
  </si>
  <si>
    <t>Interessos per devolució d'avals</t>
  </si>
  <si>
    <t>3520000</t>
  </si>
  <si>
    <t>Interessos de demora i altres</t>
  </si>
  <si>
    <t>3590000</t>
  </si>
  <si>
    <t>Despeses financeres en comptes</t>
  </si>
  <si>
    <t>3590001</t>
  </si>
  <si>
    <t>Despeses derivades devolució d'avals</t>
  </si>
  <si>
    <t>2001</t>
  </si>
  <si>
    <t>92.675,02</t>
  </si>
  <si>
    <t>109.160,28</t>
  </si>
  <si>
    <t>93200</t>
  </si>
  <si>
    <t>2270800</t>
  </si>
  <si>
    <t>O.R.G.T.</t>
  </si>
  <si>
    <t>380.000,00</t>
  </si>
  <si>
    <t>329.271,39</t>
  </si>
  <si>
    <t>400.000,00</t>
  </si>
  <si>
    <t>Control de passius</t>
  </si>
  <si>
    <t>Cominicacions -Postals</t>
  </si>
  <si>
    <t>1.000,00</t>
  </si>
  <si>
    <t>1.783,21</t>
  </si>
  <si>
    <t>Publicacions</t>
  </si>
  <si>
    <t>199,65</t>
  </si>
  <si>
    <t>2.707,08</t>
  </si>
  <si>
    <t>3.519,16</t>
  </si>
  <si>
    <t>Assessorament IRPF</t>
  </si>
  <si>
    <t>544,50</t>
  </si>
  <si>
    <t>500,00</t>
  </si>
  <si>
    <t>527,11</t>
  </si>
  <si>
    <t>2.500,00</t>
  </si>
  <si>
    <t>5.035,56</t>
  </si>
  <si>
    <t>2002</t>
  </si>
  <si>
    <t>13000</t>
  </si>
  <si>
    <t>2040000</t>
  </si>
  <si>
    <t>Renting vehicle patrulla ACM</t>
  </si>
  <si>
    <t>33.400,00</t>
  </si>
  <si>
    <t>35.641,68</t>
  </si>
  <si>
    <t>2140000</t>
  </si>
  <si>
    <t>Reparacions vehicles i motos Policia Local</t>
  </si>
  <si>
    <t>2210400</t>
  </si>
  <si>
    <t>Vestuari Policia Local</t>
  </si>
  <si>
    <t>40.000,00</t>
  </si>
  <si>
    <t>21.971,00</t>
  </si>
  <si>
    <t>17.401,19</t>
  </si>
  <si>
    <t>35.000,00</t>
  </si>
  <si>
    <t>2210402</t>
  </si>
  <si>
    <t>Policia Local. Utillatge</t>
  </si>
  <si>
    <t>8.786,23</t>
  </si>
  <si>
    <t>10.000,00</t>
  </si>
  <si>
    <t>6240000</t>
  </si>
  <si>
    <t>Adquisició motocicletes d'ús policial</t>
  </si>
  <si>
    <t>15320</t>
  </si>
  <si>
    <t>Arrendament vehicles brigada</t>
  </si>
  <si>
    <t>11.240,00</t>
  </si>
  <si>
    <t>11.238,48</t>
  </si>
  <si>
    <t>2130000</t>
  </si>
  <si>
    <t>Rep. i manten. maquinaria obra i agrícola, dumpers i bocats</t>
  </si>
  <si>
    <t>Manteniment i reparació vehicles Brigada</t>
  </si>
  <si>
    <t>Vestuari brigada d'obres</t>
  </si>
  <si>
    <t>6.000,00</t>
  </si>
  <si>
    <t>4.451,31</t>
  </si>
  <si>
    <t>Adquisió plaques al carrer</t>
  </si>
  <si>
    <t>5.767,01</t>
  </si>
  <si>
    <t>6230000</t>
  </si>
  <si>
    <t>Adquisició Dumper Brigada</t>
  </si>
  <si>
    <t>17100</t>
  </si>
  <si>
    <t>Brigada de jardineria - Material de transport</t>
  </si>
  <si>
    <t>Vestuari brigada de jardineria</t>
  </si>
  <si>
    <t>1.938,27</t>
  </si>
  <si>
    <t>32303</t>
  </si>
  <si>
    <t>Vestuari personal escola Bressol</t>
  </si>
  <si>
    <t>2.000,00</t>
  </si>
  <si>
    <t>32308</t>
  </si>
  <si>
    <t>Vestuari personal manteniment escoles</t>
  </si>
  <si>
    <t>2.246,33</t>
  </si>
  <si>
    <t>91201</t>
  </si>
  <si>
    <t>2150000</t>
  </si>
  <si>
    <t>Mobiliari oficina. Jutjat de Pau</t>
  </si>
  <si>
    <t>Altres despeses jutjat de Pau</t>
  </si>
  <si>
    <t>98,07</t>
  </si>
  <si>
    <t>Material oficina Jutjat de Pau</t>
  </si>
  <si>
    <t>1.607,58</t>
  </si>
  <si>
    <t>2220101</t>
  </si>
  <si>
    <t>Comunicacions postals. Jutjat de Pau</t>
  </si>
  <si>
    <t>3.838,51</t>
  </si>
  <si>
    <t>91202</t>
  </si>
  <si>
    <t>Aigües dependències municipals</t>
  </si>
  <si>
    <t>7.000,00</t>
  </si>
  <si>
    <t>1.186,35</t>
  </si>
  <si>
    <t>1.700,00</t>
  </si>
  <si>
    <t>Vestuari conserges dependències municipals</t>
  </si>
  <si>
    <t>841,79</t>
  </si>
  <si>
    <t>1.600,00</t>
  </si>
  <si>
    <t>2210401</t>
  </si>
  <si>
    <t>Vestuari Plans ocupació</t>
  </si>
  <si>
    <t>3.457,65</t>
  </si>
  <si>
    <t>Divers material EPI's</t>
  </si>
  <si>
    <t>14.000,00</t>
  </si>
  <si>
    <t>18.844,07</t>
  </si>
  <si>
    <t>2210403</t>
  </si>
  <si>
    <t>Epis COVID</t>
  </si>
  <si>
    <t>2240000</t>
  </si>
  <si>
    <t>Assegurances edificis, vehicles i RC</t>
  </si>
  <si>
    <t>67.000,00</t>
  </si>
  <si>
    <t>61.511,70</t>
  </si>
  <si>
    <t>72.000,00</t>
  </si>
  <si>
    <t>Adquisició Dumper</t>
  </si>
  <si>
    <t>18.150,00</t>
  </si>
  <si>
    <t>12.688,06</t>
  </si>
  <si>
    <t>92001</t>
  </si>
  <si>
    <t>2030000</t>
  </si>
  <si>
    <t>Arrendaments fotocopiadores</t>
  </si>
  <si>
    <t>36.500,00</t>
  </si>
  <si>
    <t>24.190,32</t>
  </si>
  <si>
    <t>36.285,48</t>
  </si>
  <si>
    <t>Manteniment i lectura copiadores</t>
  </si>
  <si>
    <t>28.000,00</t>
  </si>
  <si>
    <t>20.850,00</t>
  </si>
  <si>
    <t>7.375,30</t>
  </si>
  <si>
    <t>29.000,00</t>
  </si>
  <si>
    <t>Repar., mantenim. i conserv. - Mobiliari i estris</t>
  </si>
  <si>
    <t>1.746,47</t>
  </si>
  <si>
    <t>52,60</t>
  </si>
  <si>
    <t>Equips processos d'informació</t>
  </si>
  <si>
    <t>5.730,16</t>
  </si>
  <si>
    <t>2200000</t>
  </si>
  <si>
    <t>Material d'oficina</t>
  </si>
  <si>
    <t>24.950,80</t>
  </si>
  <si>
    <t>13.950,80</t>
  </si>
  <si>
    <t>10.895,32</t>
  </si>
  <si>
    <t>25.000,00</t>
  </si>
  <si>
    <t>Premsa, revistes, llibres i altres publicacions</t>
  </si>
  <si>
    <t>300,00</t>
  </si>
  <si>
    <t>2211000</t>
  </si>
  <si>
    <t>Subministres - Productes neteja i acondicionament</t>
  </si>
  <si>
    <t>7.341,00</t>
  </si>
  <si>
    <t>Altres subministraments</t>
  </si>
  <si>
    <t>6.533,39</t>
  </si>
  <si>
    <t>Comunicacions - Postals. Compres i contractació</t>
  </si>
  <si>
    <t>1.614,77</t>
  </si>
  <si>
    <t>6360000</t>
  </si>
  <si>
    <t>Adquisició fotocopies i impressores</t>
  </si>
  <si>
    <t>92002</t>
  </si>
  <si>
    <t>2200200</t>
  </si>
  <si>
    <t>Adquisició programari Pliques Electròniques</t>
  </si>
  <si>
    <t>9.503,79</t>
  </si>
  <si>
    <t>10.915,12</t>
  </si>
  <si>
    <t>93300</t>
  </si>
  <si>
    <t>Conservació i reparació edificis municipals</t>
  </si>
  <si>
    <t>22.246,47</t>
  </si>
  <si>
    <t>30.750,55</t>
  </si>
  <si>
    <t>30.000,00</t>
  </si>
  <si>
    <t>93311</t>
  </si>
  <si>
    <t>2020000</t>
  </si>
  <si>
    <t>Arrendament Ca l'Escoda</t>
  </si>
  <si>
    <t>90.750,00</t>
  </si>
  <si>
    <t>6300000</t>
  </si>
  <si>
    <t>Adquisició caixes de cabdals</t>
  </si>
  <si>
    <t>1.753,53</t>
  </si>
  <si>
    <t>2003</t>
  </si>
  <si>
    <t>2004</t>
  </si>
  <si>
    <t>Quotes CCPP Ramon Llull 41. Dependencies Policia Local</t>
  </si>
  <si>
    <t>600,00</t>
  </si>
  <si>
    <t>482,20</t>
  </si>
  <si>
    <t>23105</t>
  </si>
  <si>
    <t>Quotes CCPP. C/ Mercè 77. Local Mediació i zona enjardinada</t>
  </si>
  <si>
    <t>450,00</t>
  </si>
  <si>
    <t>331,48</t>
  </si>
  <si>
    <t>24100</t>
  </si>
  <si>
    <t>Quotes CCPP. C/ Elisenda de Montcada 61-65. Local SOC</t>
  </si>
  <si>
    <t>573,06</t>
  </si>
  <si>
    <t>Certificats electrònics</t>
  </si>
  <si>
    <t>Juristes. Premsa, revistes i llibres</t>
  </si>
  <si>
    <t>290,16</t>
  </si>
  <si>
    <t>Comunicacions - Postals. Juristes</t>
  </si>
  <si>
    <t>770,00</t>
  </si>
  <si>
    <t>227,24</t>
  </si>
  <si>
    <t>Servei missatgeria</t>
  </si>
  <si>
    <t>Despeses diverses - Publicitat i propaganda</t>
  </si>
  <si>
    <t>Despeses diverses - Jurídics</t>
  </si>
  <si>
    <t>Treballs realitzats per altres empreses-Estud.i altres tècn.</t>
  </si>
  <si>
    <t>92004</t>
  </si>
  <si>
    <t>2260800</t>
  </si>
  <si>
    <t>Responsabilitat patrimonial de l'Administració</t>
  </si>
  <si>
    <t>5.500,00</t>
  </si>
  <si>
    <t>93301</t>
  </si>
  <si>
    <t>Quotes CCPP C/ Unió 40</t>
  </si>
  <si>
    <t>5.305,75</t>
  </si>
  <si>
    <t>93302</t>
  </si>
  <si>
    <t>Quotes CCPP. C. Mn Jacint Verdaguer 132</t>
  </si>
  <si>
    <t>175,16</t>
  </si>
  <si>
    <t>2005</t>
  </si>
  <si>
    <t>92500</t>
  </si>
  <si>
    <t>Repar., manten. i conserv. - Edificis i altres construccions</t>
  </si>
  <si>
    <t>Repar., manten. i conserv. - Equipament proces. d'informació</t>
  </si>
  <si>
    <t>816,75</t>
  </si>
  <si>
    <t>OAC. Material oficina</t>
  </si>
  <si>
    <t>442,26</t>
  </si>
  <si>
    <t>Comunicacions - Postals. OAC</t>
  </si>
  <si>
    <t>2.790,89</t>
  </si>
  <si>
    <t>Treballs realitzats  empreses. Procediment electrònic</t>
  </si>
  <si>
    <t>15.500,00</t>
  </si>
  <si>
    <t>19.433,85</t>
  </si>
  <si>
    <t>2006</t>
  </si>
  <si>
    <t>92501</t>
  </si>
  <si>
    <t>Cominicacions - Postals</t>
  </si>
  <si>
    <t>Treballs realitzats per altres empreses. Consum</t>
  </si>
  <si>
    <t>15.972,00</t>
  </si>
  <si>
    <t>14.941,68</t>
  </si>
  <si>
    <t>Sensibilització del consum responsable</t>
  </si>
  <si>
    <t>5.200,00</t>
  </si>
  <si>
    <t>3.616,00</t>
  </si>
  <si>
    <t>2007</t>
  </si>
  <si>
    <t>Adeqüació Arxiu Municipal</t>
  </si>
  <si>
    <t>1.157,97</t>
  </si>
  <si>
    <t>16.496,85</t>
  </si>
  <si>
    <t>Digitalització Arxiu Municipal</t>
  </si>
  <si>
    <t>3.528,36</t>
  </si>
  <si>
    <t>3000</t>
  </si>
  <si>
    <t>1200100</t>
  </si>
  <si>
    <t>Seguretat. Policia Local Retribucions bàsiques Grup A2</t>
  </si>
  <si>
    <t>14.006,28</t>
  </si>
  <si>
    <t>14.132,34</t>
  </si>
  <si>
    <t>1200300</t>
  </si>
  <si>
    <t>Seguretat. Policia Local Retribucions bàsiques Grup C1</t>
  </si>
  <si>
    <t>332.548,78</t>
  </si>
  <si>
    <t>340.192,18</t>
  </si>
  <si>
    <t>377.474,57</t>
  </si>
  <si>
    <t>1200400</t>
  </si>
  <si>
    <t>Seguretat. Policia Loal Retribucions bàsiques Grup C2</t>
  </si>
  <si>
    <t>54.796,56</t>
  </si>
  <si>
    <t>49.407,04</t>
  </si>
  <si>
    <t>36.815,42</t>
  </si>
  <si>
    <t>1200600</t>
  </si>
  <si>
    <t>Seguretat. Policia Local Retribucions bàsiques Triennis</t>
  </si>
  <si>
    <t>71.263,83</t>
  </si>
  <si>
    <t>75.921,89</t>
  </si>
  <si>
    <t>77.354,32</t>
  </si>
  <si>
    <t>1210000</t>
  </si>
  <si>
    <t>Seguretat. P. Local Retribucions Complementàries C.Destí</t>
  </si>
  <si>
    <t>230.336,48</t>
  </si>
  <si>
    <t>228.966,37</t>
  </si>
  <si>
    <t>242.014,54</t>
  </si>
  <si>
    <t>1210100</t>
  </si>
  <si>
    <t>Seguretat. P. Local Retribucions complementàries C.Específic</t>
  </si>
  <si>
    <t>773.599,46</t>
  </si>
  <si>
    <t>743.254,57</t>
  </si>
  <si>
    <t>786.985,49</t>
  </si>
  <si>
    <t>1300000</t>
  </si>
  <si>
    <t>Seguretat. P.Local Retribucions bàsiques pers.Lab.</t>
  </si>
  <si>
    <t>16.333,38</t>
  </si>
  <si>
    <t>1310000</t>
  </si>
  <si>
    <t>Pla ocupació local - Sous</t>
  </si>
  <si>
    <t>4.666,69</t>
  </si>
  <si>
    <t>1500000</t>
  </si>
  <si>
    <t>Seguretat. Policia Local Productivitats</t>
  </si>
  <si>
    <t>129.857,52</t>
  </si>
  <si>
    <t>120.169,90</t>
  </si>
  <si>
    <t>88.665,18</t>
  </si>
  <si>
    <t>1510000</t>
  </si>
  <si>
    <t>Seguretat. Policia Local Gratificacions Extraordinàries</t>
  </si>
  <si>
    <t>10.507,62</t>
  </si>
  <si>
    <t>1600000</t>
  </si>
  <si>
    <t>Seguretat. Policia Local Seguretat Social</t>
  </si>
  <si>
    <t>574.449,10</t>
  </si>
  <si>
    <t>517.909,97</t>
  </si>
  <si>
    <t>568.112,68</t>
  </si>
  <si>
    <t>1600001</t>
  </si>
  <si>
    <t>Seguretat.Policia Local. Resp.Empresarial Recàrrec prestació</t>
  </si>
  <si>
    <t>1600002</t>
  </si>
  <si>
    <t>Seguretat Social- Quota Cofinançada pel Fons Social Europeu</t>
  </si>
  <si>
    <t>1.256,80</t>
  </si>
  <si>
    <t>1610000</t>
  </si>
  <si>
    <t>Aportació Pla de Pensions-Policia Local</t>
  </si>
  <si>
    <t>10.898,40</t>
  </si>
  <si>
    <t>11.439,93</t>
  </si>
  <si>
    <t>11.036,34</t>
  </si>
  <si>
    <t>1620400</t>
  </si>
  <si>
    <t>Seguretat. Policia Local  Ajusts conveni</t>
  </si>
  <si>
    <t>42.411,71</t>
  </si>
  <si>
    <t>38.081,28</t>
  </si>
  <si>
    <t>39.044,74</t>
  </si>
  <si>
    <t>Reclamació deuta per responsabilitat empresarial. Interessos</t>
  </si>
  <si>
    <t>13400</t>
  </si>
  <si>
    <t>Mobilitat Urbana. Retribucions bàsiques Grup C2</t>
  </si>
  <si>
    <t>Mobilitat Urbana. Retribucions bàsiques Triennis</t>
  </si>
  <si>
    <t>Mobilitat Urbana. Retribucions complementàries C.Destí</t>
  </si>
  <si>
    <t>Mobilitat Urbana. Retribucions complementàries C.Específic</t>
  </si>
  <si>
    <t>Mobilitat Urbana. Productivitats</t>
  </si>
  <si>
    <t>Mobilitat Urbana. Seguretat Social</t>
  </si>
  <si>
    <t>Mobilitat urbana. Aportació Pla de Pensions.</t>
  </si>
  <si>
    <t>Mobilitat Urbana. Ajusts conveni</t>
  </si>
  <si>
    <t>15000</t>
  </si>
  <si>
    <t>1200000</t>
  </si>
  <si>
    <t>Habitatge i urbanisme. Retribucions Bàsiques Grup A1</t>
  </si>
  <si>
    <t>15.928,12</t>
  </si>
  <si>
    <t>14.724,56</t>
  </si>
  <si>
    <t>16.071,47</t>
  </si>
  <si>
    <t>Habitatge i Urbanisme. Retribucions bàsiques Grup A2</t>
  </si>
  <si>
    <t>56.025,12</t>
  </si>
  <si>
    <t>42.621,35</t>
  </si>
  <si>
    <t>56.529,35</t>
  </si>
  <si>
    <t>Habitatge i Urbanisme Retribucions Bàsiques Triennis</t>
  </si>
  <si>
    <t>11.778,14</t>
  </si>
  <si>
    <t>12.177,57</t>
  </si>
  <si>
    <t>12.385,95</t>
  </si>
  <si>
    <t>Habitatge i Urbanisme. Retribucions Compl. C.Destí</t>
  </si>
  <si>
    <t>48.930,98</t>
  </si>
  <si>
    <t>42.509,97</t>
  </si>
  <si>
    <t>49.936,40</t>
  </si>
  <si>
    <t>Habitatge i Urbanisme Retribucions Compl.Comple.Específic</t>
  </si>
  <si>
    <t>85.127,98</t>
  </si>
  <si>
    <t>78.919,53</t>
  </si>
  <si>
    <t>93.621,48</t>
  </si>
  <si>
    <t>1300100</t>
  </si>
  <si>
    <t>Habitatge i urbanisme HHEE</t>
  </si>
  <si>
    <t>1300200</t>
  </si>
  <si>
    <t>Adm Gral Habitatge i urbanisme. Altres remuneracions</t>
  </si>
  <si>
    <t>Habitatge i Urbanisme. Productivitat</t>
  </si>
  <si>
    <t>5.974,50</t>
  </si>
  <si>
    <t>5.792,34</t>
  </si>
  <si>
    <t>Habitatge i Urbanisme. Seguretat Social</t>
  </si>
  <si>
    <t>58.944,10</t>
  </si>
  <si>
    <t>65.248,82</t>
  </si>
  <si>
    <t>59.639,13</t>
  </si>
  <si>
    <t>Aportació Pla de Pensions-AG. Habitatge i Urbanisme</t>
  </si>
  <si>
    <t>2.602,80</t>
  </si>
  <si>
    <t>2.316,19</t>
  </si>
  <si>
    <t>2.758,30</t>
  </si>
  <si>
    <t>Habitatge i Urbanisme. Ajust conveni</t>
  </si>
  <si>
    <t>2.943,22</t>
  </si>
  <si>
    <t>4.037,35</t>
  </si>
  <si>
    <t>15100</t>
  </si>
  <si>
    <t>Gestió Planeja.Urbanístic Retribucions Bàsiques Grup A1</t>
  </si>
  <si>
    <t>1.203,56</t>
  </si>
  <si>
    <t>Gestió Planeja. Urbanístic Retribucions Bàsiques Grup A2</t>
  </si>
  <si>
    <t>42.018,84</t>
  </si>
  <si>
    <t>36.435,89</t>
  </si>
  <si>
    <t>42.397,01</t>
  </si>
  <si>
    <t>Gestió Planeja. Urbanístic Retribucions bàsiques Grup C1</t>
  </si>
  <si>
    <t>Gestió planejament urbanístic.Retribucions bàsiques Triennis</t>
  </si>
  <si>
    <t>2.825,42</t>
  </si>
  <si>
    <t>2.645,69</t>
  </si>
  <si>
    <t>3.391,65</t>
  </si>
  <si>
    <t>Gestió planeja. Urbanístic Ret. Comp. Compl. Destí</t>
  </si>
  <si>
    <t>25.540,48</t>
  </si>
  <si>
    <t>22.955,44</t>
  </si>
  <si>
    <t>26.361,48</t>
  </si>
  <si>
    <t>Gestió Planejament urbanístic Ret. Comp. Comp. Específic</t>
  </si>
  <si>
    <t>62.950,44</t>
  </si>
  <si>
    <t>60.490,35</t>
  </si>
  <si>
    <t>65.631,37</t>
  </si>
  <si>
    <t>Ad Gran habitatge i urbanisme HHEE</t>
  </si>
  <si>
    <t>Gestió planejament urbanístic. Productivitats</t>
  </si>
  <si>
    <t>2.553,84</t>
  </si>
  <si>
    <t>3.568,01</t>
  </si>
  <si>
    <t>14.900,00</t>
  </si>
  <si>
    <t>Gestió planejament urbanístic. Seguretat Social</t>
  </si>
  <si>
    <t>35.981,84</t>
  </si>
  <si>
    <t>33.564,98</t>
  </si>
  <si>
    <t>38.670,23</t>
  </si>
  <si>
    <t>Aportació Pla de Pensions-Gestió de Planejament Urbanístic</t>
  </si>
  <si>
    <t>1.992,97</t>
  </si>
  <si>
    <t>2.001,36</t>
  </si>
  <si>
    <t>2.040,43</t>
  </si>
  <si>
    <t>Gestió planejament urbanístic. Ajuts conveni</t>
  </si>
  <si>
    <t>2.502,69</t>
  </si>
  <si>
    <t>1.999,42</t>
  </si>
  <si>
    <t>15200</t>
  </si>
  <si>
    <t>Habitatge. Retribucions bàsiques Grup A2</t>
  </si>
  <si>
    <t>12.165,77</t>
  </si>
  <si>
    <t>Habitatge. Retribucions Bàsiques Grup C1</t>
  </si>
  <si>
    <t>Habitatge. Retribucions bàsiques Triennis</t>
  </si>
  <si>
    <t>2.796,42</t>
  </si>
  <si>
    <t>2.689,00</t>
  </si>
  <si>
    <t>3.078,10</t>
  </si>
  <si>
    <t>Habitatge. Retribucions Complementàries C.Destí</t>
  </si>
  <si>
    <t>10.608,08</t>
  </si>
  <si>
    <t>9.062,92</t>
  </si>
  <si>
    <t>10.703,55</t>
  </si>
  <si>
    <t>Habitatge. Retribucions Complementàries C.Específic</t>
  </si>
  <si>
    <t>11.885,44</t>
  </si>
  <si>
    <t>10.618,58</t>
  </si>
  <si>
    <t>11.992,41</t>
  </si>
  <si>
    <t>Habitatge. Productivitats</t>
  </si>
  <si>
    <t>1.560,51</t>
  </si>
  <si>
    <t>1.100,00</t>
  </si>
  <si>
    <t>Habitatge. Seguretat Social</t>
  </si>
  <si>
    <t>10.217,02</t>
  </si>
  <si>
    <t>12.501,15</t>
  </si>
  <si>
    <t>10.251,60</t>
  </si>
  <si>
    <t>Aportació Pla de Pensions-Habitatge</t>
  </si>
  <si>
    <t>Habitatge. Ajuts conveni</t>
  </si>
  <si>
    <t>924,97</t>
  </si>
  <si>
    <t>16220</t>
  </si>
  <si>
    <t>Gestió residus sòlids urbans. Retribucions Bàsiques Grup A1</t>
  </si>
  <si>
    <t>Gestió de residus sòlids urbans. Retribucions bàsiques C1</t>
  </si>
  <si>
    <t>10.727,38</t>
  </si>
  <si>
    <t>21.454,72</t>
  </si>
  <si>
    <t>10.823,93</t>
  </si>
  <si>
    <t>Gestió de residus sòlids urbansRetribucions bàsiques Grup C2</t>
  </si>
  <si>
    <t>9.132,76</t>
  </si>
  <si>
    <t>Gestió residus sòlids urbans.Retribucions bàsiques Triennis</t>
  </si>
  <si>
    <t>4.403,18</t>
  </si>
  <si>
    <t>4.505,06</t>
  </si>
  <si>
    <t>4.603,56</t>
  </si>
  <si>
    <t>Gestió residus sòlids Urbans.Retribucions complem. C.Destí</t>
  </si>
  <si>
    <t>13.464,64</t>
  </si>
  <si>
    <t>14.256,34</t>
  </si>
  <si>
    <t>13.868,34</t>
  </si>
  <si>
    <t>Gestió residus sòlids urbans.Retribuc.complem. C.Específic</t>
  </si>
  <si>
    <t>33.470,22</t>
  </si>
  <si>
    <t>33.771,45</t>
  </si>
  <si>
    <t>Gestió residus sòlids urbans. Productivitats</t>
  </si>
  <si>
    <t>4.031,52</t>
  </si>
  <si>
    <t>2.797,39</t>
  </si>
  <si>
    <t>12.500,00</t>
  </si>
  <si>
    <t>Gestió de residus sòlids urbans. Gratificacions</t>
  </si>
  <si>
    <t>Gestió residus sòlids urbans. Seguretat Social</t>
  </si>
  <si>
    <t>20.673,95</t>
  </si>
  <si>
    <t>21.311,85</t>
  </si>
  <si>
    <t>22.133,10</t>
  </si>
  <si>
    <t>Aportació Pla de Pensions-Gestió de residus sòlid urbans</t>
  </si>
  <si>
    <t>1.064,47</t>
  </si>
  <si>
    <t>1.098,18</t>
  </si>
  <si>
    <t>1.108,37</t>
  </si>
  <si>
    <t>Gestió residus sòlids urbans. Ajuts conveni</t>
  </si>
  <si>
    <t>4.285,49</t>
  </si>
  <si>
    <t>2.141,18</t>
  </si>
  <si>
    <t>17000</t>
  </si>
  <si>
    <t>Medi Ambient. Retribucions bàsiques Grup A1</t>
  </si>
  <si>
    <t>Medi Ambient. Retribucions bàsiques Grup C2</t>
  </si>
  <si>
    <t>9.092,74</t>
  </si>
  <si>
    <t>9.214,95</t>
  </si>
  <si>
    <t>Medi Ambient. Retribucions bàsiques Triennis</t>
  </si>
  <si>
    <t>1.692,66</t>
  </si>
  <si>
    <t>1.692,58</t>
  </si>
  <si>
    <t>1.786,43</t>
  </si>
  <si>
    <t>Medi Ambient. Retribucions complementàries C.Destí</t>
  </si>
  <si>
    <t>5.998,44</t>
  </si>
  <si>
    <t>5.998,42</t>
  </si>
  <si>
    <t>6.052,43</t>
  </si>
  <si>
    <t>Medi Ambient. Retribucions complementàries C.Específic</t>
  </si>
  <si>
    <t>7.876,68</t>
  </si>
  <si>
    <t>7.947,57</t>
  </si>
  <si>
    <t>Medi Ambient. Retribucions bàsiques laboral</t>
  </si>
  <si>
    <t>49.326,46</t>
  </si>
  <si>
    <t>49.258,97</t>
  </si>
  <si>
    <t>49.829,11</t>
  </si>
  <si>
    <t>Medi Ambient. Hores extres</t>
  </si>
  <si>
    <t>Medi Ambient. Altres remuneracions</t>
  </si>
  <si>
    <t>11.290,51</t>
  </si>
  <si>
    <t>8.977,40</t>
  </si>
  <si>
    <t>Medi Ambient. Productivitats</t>
  </si>
  <si>
    <t>4.281,10</t>
  </si>
  <si>
    <t>4.279,15</t>
  </si>
  <si>
    <t>Medi ambient. Gratificacions</t>
  </si>
  <si>
    <t>Medi Ambient. Seguretat Social</t>
  </si>
  <si>
    <t>23.295,64</t>
  </si>
  <si>
    <t>29.095,73</t>
  </si>
  <si>
    <t>23.586,98</t>
  </si>
  <si>
    <t>Aportació Pla de pensions-Medi ambient</t>
  </si>
  <si>
    <t>Medi Ambient. Ajuts conveni</t>
  </si>
  <si>
    <t>3.734,00</t>
  </si>
  <si>
    <t>3.945,82</t>
  </si>
  <si>
    <t>23100</t>
  </si>
  <si>
    <t>Ad.Gral. Serveis Socials. Retribucions bàsiques Grup A2</t>
  </si>
  <si>
    <t>189.084,78</t>
  </si>
  <si>
    <t>178.404,26</t>
  </si>
  <si>
    <t>197.852,71</t>
  </si>
  <si>
    <t>Ad.Gral. Serveis Socials. Retribucions bàsiques grup C1</t>
  </si>
  <si>
    <t>10.762,25</t>
  </si>
  <si>
    <t>Ad.Gral.Serveis Socials. Retribucions bàsiques triennis</t>
  </si>
  <si>
    <t>36.691,10</t>
  </si>
  <si>
    <t>34.888,10</t>
  </si>
  <si>
    <t>41.488,09</t>
  </si>
  <si>
    <t>Ad.Gral.Serveis Socials.Retribucions Complementàries C.Destí</t>
  </si>
  <si>
    <t>123.969,30</t>
  </si>
  <si>
    <t>122.832,48</t>
  </si>
  <si>
    <t>140.813,05</t>
  </si>
  <si>
    <t>Ad.Gra..Serveis Socials Retribucions Complem.C.Específic</t>
  </si>
  <si>
    <t>155.675,87</t>
  </si>
  <si>
    <t>152.731,65</t>
  </si>
  <si>
    <t>174.899,78</t>
  </si>
  <si>
    <t>Ad. Gral De Serveis Socials. Hores Extres</t>
  </si>
  <si>
    <t>Ad.Gral. Serveis Socials. Productivitats</t>
  </si>
  <si>
    <t>11.605,18</t>
  </si>
  <si>
    <t>16.491,08</t>
  </si>
  <si>
    <t>18.200,00</t>
  </si>
  <si>
    <t>Ad Gral Serveis Socials. Gratificacions</t>
  </si>
  <si>
    <t>329,08</t>
  </si>
  <si>
    <t>Ad.Gral. Serveis Socials. Seguretat Social</t>
  </si>
  <si>
    <t>136.808,79</t>
  </si>
  <si>
    <t>128.145,60</t>
  </si>
  <si>
    <t>144.143,73</t>
  </si>
  <si>
    <t>Aportació Pla de Pensions-AG de Serveis Socials</t>
  </si>
  <si>
    <t>2.264,98</t>
  </si>
  <si>
    <t>1.980,02</t>
  </si>
  <si>
    <t>2.357,27</t>
  </si>
  <si>
    <t>Ad.Gral. Serveis Socials. Ajust conveni</t>
  </si>
  <si>
    <t>10.039,21</t>
  </si>
  <si>
    <t>10.697,34</t>
  </si>
  <si>
    <t>23113</t>
  </si>
  <si>
    <t>Gent Gran. Retribucions bàsiques Grup C1</t>
  </si>
  <si>
    <t>Gent Gran. Retribucions bàsiques Triennis</t>
  </si>
  <si>
    <t>Gent Gran. Retribucions Complementàries C.Destí</t>
  </si>
  <si>
    <t>Gent Gran. Retribucions Complementàries C.específic</t>
  </si>
  <si>
    <t>Gent Gran. Hores extres</t>
  </si>
  <si>
    <t>Gent Gran. Altres remuneracions</t>
  </si>
  <si>
    <t>Gent Gran. Productivitats</t>
  </si>
  <si>
    <t>Gent Gran. Gratificacions</t>
  </si>
  <si>
    <t>Gent Gran. Seguretat Social</t>
  </si>
  <si>
    <t>Aportació Pla de Pensions-Gent Gran</t>
  </si>
  <si>
    <t>Gent Gran. Ajuts conveni</t>
  </si>
  <si>
    <t>23120</t>
  </si>
  <si>
    <t>Ad.Gral. Igualtat. Seguretat Social</t>
  </si>
  <si>
    <t>Ad.Gral. Igualtat. Ajuts conveni</t>
  </si>
  <si>
    <t>23123</t>
  </si>
  <si>
    <t>Succés 18.09.2016. Gratificacions</t>
  </si>
  <si>
    <t>1310015</t>
  </si>
  <si>
    <t>Sous contractres fem ocupació per a joves (TSF 1910/2016)</t>
  </si>
  <si>
    <t>1310016</t>
  </si>
  <si>
    <t>Sous contractes treball barris (TSF 1694/2016)</t>
  </si>
  <si>
    <t>1310017</t>
  </si>
  <si>
    <t>Sous SOC Treball i Formació (TSF/2496/2016) cofinançat FSE</t>
  </si>
  <si>
    <t>1310018</t>
  </si>
  <si>
    <t>Sous. Programa complentari ocupació local DIBA 2017</t>
  </si>
  <si>
    <t>1310019</t>
  </si>
  <si>
    <t>Sous. Contractes pràctiques joves GJ (TSF/2013/2016)</t>
  </si>
  <si>
    <t>1310020</t>
  </si>
  <si>
    <t>Sous treball i formació (TSF/2162/2017) cofinançat FSE</t>
  </si>
  <si>
    <t>1310021</t>
  </si>
  <si>
    <t>Sous contractes Fem ocupació per a joves (TSF/2937/2017)</t>
  </si>
  <si>
    <t>1310022</t>
  </si>
  <si>
    <t>Sous Plans Ocupació "Patis Oberts"</t>
  </si>
  <si>
    <t>1310023</t>
  </si>
  <si>
    <t>Sous pràctiques jov GJ TSF71779/2018 cofi IOJ i FSE</t>
  </si>
  <si>
    <t>1310024</t>
  </si>
  <si>
    <t>Retribució Treball i Formació TSF/2265/2018</t>
  </si>
  <si>
    <t>8.672,25</t>
  </si>
  <si>
    <t>1310025</t>
  </si>
  <si>
    <t>Sous contractes Treball Barris (TSF/1867/2018)</t>
  </si>
  <si>
    <t>1310026</t>
  </si>
  <si>
    <t>Sous programa complem millora ocupabilitat DIBA 19-20</t>
  </si>
  <si>
    <t>66.693,21</t>
  </si>
  <si>
    <t>68.302,59</t>
  </si>
  <si>
    <t>68.302,58</t>
  </si>
  <si>
    <t>1310027</t>
  </si>
  <si>
    <t>Sous programa complem millora ocupabilitat DIBA2019 (2a ed)</t>
  </si>
  <si>
    <t>1310028</t>
  </si>
  <si>
    <t>Sous "Plans d'ocupació brigada jove"</t>
  </si>
  <si>
    <t>10.577,76</t>
  </si>
  <si>
    <t>10.577,28</t>
  </si>
  <si>
    <t>1310029</t>
  </si>
  <si>
    <t>Sous pràctiques joves GJ(TSF/1844/2019) IOJ i FSE</t>
  </si>
  <si>
    <t>16.480,91</t>
  </si>
  <si>
    <t>1310030</t>
  </si>
  <si>
    <t>Sous contractes Treball i formació TSF/2232/2019 cof. FSE</t>
  </si>
  <si>
    <t>192.208,71</t>
  </si>
  <si>
    <t>191.858,71</t>
  </si>
  <si>
    <t>1310031</t>
  </si>
  <si>
    <t>Sous contractes treball als Barris TSF/1847/2019</t>
  </si>
  <si>
    <t>43.703,56</t>
  </si>
  <si>
    <t>1310032</t>
  </si>
  <si>
    <t>Sous SOC. Treball i forma covid19 TSF/1419/2020. Cofi FSE</t>
  </si>
  <si>
    <t>5.833,35</t>
  </si>
  <si>
    <t>48.416,80</t>
  </si>
  <si>
    <t>1310033</t>
  </si>
  <si>
    <t>Sous contractes pràctiques joves GJ (TSF/2537/2020)</t>
  </si>
  <si>
    <t>Foment de l'ocupació. Productivitat</t>
  </si>
  <si>
    <t>Foment de l'ocupació. Seguretat Social</t>
  </si>
  <si>
    <t>1600016</t>
  </si>
  <si>
    <t>Seguretat Social fem ocupació per a joves (TSF 1910/2016)</t>
  </si>
  <si>
    <t>1600017</t>
  </si>
  <si>
    <t>Seguretat Social treball barris (TSF 1694/2016)</t>
  </si>
  <si>
    <t>1600018</t>
  </si>
  <si>
    <t>Seg Soc SOC Treball i Formació(TSF/2496/2016)cofinançat FSE</t>
  </si>
  <si>
    <t>1600019</t>
  </si>
  <si>
    <t>Seg. Social programa complementari ocupació local DIBA 2017</t>
  </si>
  <si>
    <t>1600020</t>
  </si>
  <si>
    <t>Seg.Social pràctiques joves GJ (TSF 1779/2017)</t>
  </si>
  <si>
    <t>1600021</t>
  </si>
  <si>
    <t>Seg. Social treball i formació (TSF/2016/2017)cofinançat FSE</t>
  </si>
  <si>
    <t>1600022</t>
  </si>
  <si>
    <t>Seguretat Social Fem ocupació per a joves (TSF/2937/2017)</t>
  </si>
  <si>
    <t>1600023</t>
  </si>
  <si>
    <t>Seguretat Social Plans Ocupació "Patis Oberts"</t>
  </si>
  <si>
    <t>1600024</t>
  </si>
  <si>
    <t>Segurata Social contrac pràctiques joves CJ TSF71779/2018 co</t>
  </si>
  <si>
    <t>1600025</t>
  </si>
  <si>
    <t>Seguretat Social. Treball i formació (TSF/2265/2018)</t>
  </si>
  <si>
    <t>2.282,18</t>
  </si>
  <si>
    <t>1.171,75</t>
  </si>
  <si>
    <t>1600026</t>
  </si>
  <si>
    <t>Seguretat Social Treball Baris (TSF/1867/2018)</t>
  </si>
  <si>
    <t>1600027</t>
  </si>
  <si>
    <t>Seguretat Social prog. complemenaro millora ocup DIBA 19-20</t>
  </si>
  <si>
    <t>20.640,38</t>
  </si>
  <si>
    <t>21.331,48</t>
  </si>
  <si>
    <t>21.214,79</t>
  </si>
  <si>
    <t>1600028</t>
  </si>
  <si>
    <t>Seguretat Social programa comp. millora ocup. DIBA 2019 (2a)</t>
  </si>
  <si>
    <t>1600029</t>
  </si>
  <si>
    <t>Seguretat social "Plans d'ocupació brigada jove"</t>
  </si>
  <si>
    <t>3.854,72</t>
  </si>
  <si>
    <t>1600030</t>
  </si>
  <si>
    <t>S. Social  pràctiques joves GJ (TSF/1844/2019) IOJ i FSE</t>
  </si>
  <si>
    <t>5.397,54</t>
  </si>
  <si>
    <t>4.890,77</t>
  </si>
  <si>
    <t>1600031</t>
  </si>
  <si>
    <t>Seguretat Social treball i formació TSF2232/2019 cof FSE</t>
  </si>
  <si>
    <t>63.494,23</t>
  </si>
  <si>
    <t>59.647,63</t>
  </si>
  <si>
    <t>1600032</t>
  </si>
  <si>
    <t>Seguretat Social. Treball als barris TSF/1847/2019</t>
  </si>
  <si>
    <t>13.831,88</t>
  </si>
  <si>
    <t>8.456,89</t>
  </si>
  <si>
    <t>1600033</t>
  </si>
  <si>
    <t>SS treball i formació TSF/1419/2020. Cofinançat FSE</t>
  </si>
  <si>
    <t>1.910,40</t>
  </si>
  <si>
    <t>15.283,20</t>
  </si>
  <si>
    <t>1600034</t>
  </si>
  <si>
    <t>S.Social Contractes pràctiques i joves GJ (TSF/2537/2020)</t>
  </si>
  <si>
    <t>29,98</t>
  </si>
  <si>
    <t>2270607</t>
  </si>
  <si>
    <t>Formació Fem ocupació per a joves (TSF/2937/2017)</t>
  </si>
  <si>
    <t>31100</t>
  </si>
  <si>
    <t>Ac.Publiques Salut. Retribucions bàsiques Grup A1</t>
  </si>
  <si>
    <t>Ac.Públiques salut. Retribucions bàsiques Triennis</t>
  </si>
  <si>
    <t>Ac.Públiques salut. Retribucions Complementàries C.Destí</t>
  </si>
  <si>
    <t>Ac.Públiques salut. Retribucions Complementàries C.Específic</t>
  </si>
  <si>
    <t>Ac.Públiques salut. Retribucions bàsiques Laboral Fix</t>
  </si>
  <si>
    <t>29.380,02</t>
  </si>
  <si>
    <t>29.659,92</t>
  </si>
  <si>
    <t>30.153,80</t>
  </si>
  <si>
    <t>Accions públiques relatives a la salud HH.EE</t>
  </si>
  <si>
    <t>453,44</t>
  </si>
  <si>
    <t>Ac.Públiques salut. Altres remuneracions</t>
  </si>
  <si>
    <t>2.101,39</t>
  </si>
  <si>
    <t>2.425,82</t>
  </si>
  <si>
    <t>4.050,00</t>
  </si>
  <si>
    <t>Ac.Públiques Salut. Productivitats</t>
  </si>
  <si>
    <t>1.139,15</t>
  </si>
  <si>
    <t>Ac.Públiques salut. Seguretat Social</t>
  </si>
  <si>
    <t>8.485,64</t>
  </si>
  <si>
    <t>9.140,61</t>
  </si>
  <si>
    <t>8.798,03</t>
  </si>
  <si>
    <t>Aportació Pla de Pensions-Accions Públiques relatives Salut</t>
  </si>
  <si>
    <t>Ac. Públiques salut. Ajust conveni</t>
  </si>
  <si>
    <t>1.155,65</t>
  </si>
  <si>
    <t>988,31</t>
  </si>
  <si>
    <t>32300</t>
  </si>
  <si>
    <t>Ensenyament Ser.Gral.Retribucions bàsiques Grup A1</t>
  </si>
  <si>
    <t>Ensenyament Ser.Gral. Retribucions bàsiques Grup A2</t>
  </si>
  <si>
    <t>28.012,56</t>
  </si>
  <si>
    <t>32.934,33</t>
  </si>
  <si>
    <t>28.264,67</t>
  </si>
  <si>
    <t>Ensenyament Ser.Gral Retribucions bàsiques Grup C2</t>
  </si>
  <si>
    <t>9.092,76</t>
  </si>
  <si>
    <t>6.491,44</t>
  </si>
  <si>
    <t>6.122,92</t>
  </si>
  <si>
    <t>1200500</t>
  </si>
  <si>
    <t>Ensenyament Ser.Grals. Retribucions bàsiques Grup E</t>
  </si>
  <si>
    <t>49.998,48</t>
  </si>
  <si>
    <t>49.998,36</t>
  </si>
  <si>
    <t>50.448,47</t>
  </si>
  <si>
    <t>Ensenyament Ser.Grals. Retribucions bàsiques Triennis</t>
  </si>
  <si>
    <t>8.760,45</t>
  </si>
  <si>
    <t>10.156,47</t>
  </si>
  <si>
    <t>10.086,29</t>
  </si>
  <si>
    <t>Ensenyament Serv.Grals. Retribucions Complementàries C.Destí</t>
  </si>
  <si>
    <t>53.998,56</t>
  </si>
  <si>
    <t>52.577,12</t>
  </si>
  <si>
    <t>51.692,70</t>
  </si>
  <si>
    <t>54.484,55</t>
  </si>
  <si>
    <t>Ensenyament Serv.Grals.Retribucions Complementà.C.Especific</t>
  </si>
  <si>
    <t>101.684,10</t>
  </si>
  <si>
    <t>91.633,36</t>
  </si>
  <si>
    <t>93.691,96</t>
  </si>
  <si>
    <t>102.599,26</t>
  </si>
  <si>
    <t>Ensenyament Serv.Grals. Hores Extres</t>
  </si>
  <si>
    <t>Ensenyament. Altres remuneracions</t>
  </si>
  <si>
    <t>Ensenyament retribucions bàsiques. Personal laboral</t>
  </si>
  <si>
    <t>Ensenyament Serv.Grals. Productivitats</t>
  </si>
  <si>
    <t>32.864,60</t>
  </si>
  <si>
    <t>17.474,50</t>
  </si>
  <si>
    <t>19.271,90</t>
  </si>
  <si>
    <t>Ensenyament Serv.Grals. Seguretat Social</t>
  </si>
  <si>
    <t>77.649,20</t>
  </si>
  <si>
    <t>65.634,59</t>
  </si>
  <si>
    <t>76.396,15</t>
  </si>
  <si>
    <t>Aportació Pla de Pensions-Ensenyament Serveis Generals</t>
  </si>
  <si>
    <t>1.076,44</t>
  </si>
  <si>
    <t>1.253,67</t>
  </si>
  <si>
    <t>1.442,99</t>
  </si>
  <si>
    <t>Ensenyament Serv.Grals. Ajuts conveni</t>
  </si>
  <si>
    <t>14.239,26</t>
  </si>
  <si>
    <t>16.676,00</t>
  </si>
  <si>
    <t>17.744,00</t>
  </si>
  <si>
    <t>Escola Bressol. Retribucions Bàsiques Grup A2</t>
  </si>
  <si>
    <t>9.157,02</t>
  </si>
  <si>
    <t>Escola Bressol. Retribucions Bàsiques C1</t>
  </si>
  <si>
    <t>85.819,04</t>
  </si>
  <si>
    <t>85.626,53</t>
  </si>
  <si>
    <t>92.003,37</t>
  </si>
  <si>
    <t>Escola Bressol. Retribucions Bàsiques C2</t>
  </si>
  <si>
    <t>Escola Bressol. Retribucions Bàsiques Triennis</t>
  </si>
  <si>
    <t>13.125,27</t>
  </si>
  <si>
    <t>13.509,14</t>
  </si>
  <si>
    <t>13.919,28</t>
  </si>
  <si>
    <t>Escola Bressol. Retribucions Complementàries C.Desti</t>
  </si>
  <si>
    <t>71.932,98</t>
  </si>
  <si>
    <t>73.647,42</t>
  </si>
  <si>
    <t>77.191,32</t>
  </si>
  <si>
    <t>Escola Bressol. Retrib. Comp Comp Específic</t>
  </si>
  <si>
    <t>92.809,36</t>
  </si>
  <si>
    <t>92.454,71</t>
  </si>
  <si>
    <t>91.812,11</t>
  </si>
  <si>
    <t>97.900,10</t>
  </si>
  <si>
    <t>Escola Bressol. Productivitats</t>
  </si>
  <si>
    <t>34.708,66</t>
  </si>
  <si>
    <t>24.156,06</t>
  </si>
  <si>
    <t>25.883,91</t>
  </si>
  <si>
    <t>Escola Bressol. Gratificacions</t>
  </si>
  <si>
    <t>Escola Bressol. Seguretat Social</t>
  </si>
  <si>
    <t>85.892,60</t>
  </si>
  <si>
    <t>69.216,20</t>
  </si>
  <si>
    <t>87.160,95</t>
  </si>
  <si>
    <t>Aportació Pla de Pensions-Escola Bressol</t>
  </si>
  <si>
    <t>2.688,33</t>
  </si>
  <si>
    <t>2.709,68</t>
  </si>
  <si>
    <t>2.734,56</t>
  </si>
  <si>
    <t>Escola Bressol. Ajuts conveni</t>
  </si>
  <si>
    <t>8.821,81</t>
  </si>
  <si>
    <t>9.573,77</t>
  </si>
  <si>
    <t>32602</t>
  </si>
  <si>
    <t>E.Música. Retribucions bàsiques Personal Laboral Fix</t>
  </si>
  <si>
    <t>325.437,92</t>
  </si>
  <si>
    <t>313.085,83</t>
  </si>
  <si>
    <t>317.039,23</t>
  </si>
  <si>
    <t>352.579,39</t>
  </si>
  <si>
    <t>HHEE. Escola de música</t>
  </si>
  <si>
    <t>4.063,75</t>
  </si>
  <si>
    <t>Escola de Música. Altres remuneracions</t>
  </si>
  <si>
    <t>14.936,75</t>
  </si>
  <si>
    <t>15.760,33</t>
  </si>
  <si>
    <t>E.Música. Retribucions bàsiques Personal Laboral temporal</t>
  </si>
  <si>
    <t>121.389,17</t>
  </si>
  <si>
    <t>118.244,26</t>
  </si>
  <si>
    <t>117.736,20</t>
  </si>
  <si>
    <t>115.518,05</t>
  </si>
  <si>
    <t>E. Música. Seguretat Social</t>
  </si>
  <si>
    <t>122.489,33</t>
  </si>
  <si>
    <t>132.578,89</t>
  </si>
  <si>
    <t>123.603,82</t>
  </si>
  <si>
    <t>Escola de Música. Aportació pla de pensions.</t>
  </si>
  <si>
    <t>1.051,63</t>
  </si>
  <si>
    <t>1.021,19</t>
  </si>
  <si>
    <t>1.097,11</t>
  </si>
  <si>
    <t>E.Música. Ajust conveni</t>
  </si>
  <si>
    <t>9.348,97</t>
  </si>
  <si>
    <t>11.381,10</t>
  </si>
  <si>
    <t>33000</t>
  </si>
  <si>
    <t>Ad.Gral.Cultura. Retribucions bàsiques Grup C1</t>
  </si>
  <si>
    <t>32.182,14</t>
  </si>
  <si>
    <t>21.454,76</t>
  </si>
  <si>
    <t>18.608,69</t>
  </si>
  <si>
    <t>32.471,78</t>
  </si>
  <si>
    <t>Ad.Gral.Cultura. Retribucions bàsiques Triennis</t>
  </si>
  <si>
    <t>1.192,98</t>
  </si>
  <si>
    <t>1.070,69</t>
  </si>
  <si>
    <t>1.513,17</t>
  </si>
  <si>
    <t>Ad.Gral.Cultura. Retribucions Complementàries C.Destí</t>
  </si>
  <si>
    <t>19.018,86</t>
  </si>
  <si>
    <t>12.679,24</t>
  </si>
  <si>
    <t>11.354,79</t>
  </si>
  <si>
    <t>19.190,03</t>
  </si>
  <si>
    <t>Ad.Gral.Cultura. Retribucions Complementàries C.Específic</t>
  </si>
  <si>
    <t>44.003,54</t>
  </si>
  <si>
    <t>27.585,85</t>
  </si>
  <si>
    <t>24.643,35</t>
  </si>
  <si>
    <t>44.399,57</t>
  </si>
  <si>
    <t>Ad. General. HHEE</t>
  </si>
  <si>
    <t>2.531,50</t>
  </si>
  <si>
    <t>Ad.Gral. Cultura. Altres remuneracions</t>
  </si>
  <si>
    <t>798,02</t>
  </si>
  <si>
    <t>1.060,33</t>
  </si>
  <si>
    <t>1.200,00</t>
  </si>
  <si>
    <t>Ad.Gral. Cultura. Productivitats</t>
  </si>
  <si>
    <t>6.153,00</t>
  </si>
  <si>
    <t>5.455,84</t>
  </si>
  <si>
    <t>Administració Gral. Cultura. Gratificacions</t>
  </si>
  <si>
    <t>245,52</t>
  </si>
  <si>
    <t>Ad.Gral. Cultura. Seguretat Social</t>
  </si>
  <si>
    <t>27.387,42</t>
  </si>
  <si>
    <t>16.316,39</t>
  </si>
  <si>
    <t>26.686,39</t>
  </si>
  <si>
    <t>Aportació Pla de Pensions-Promoció cultural</t>
  </si>
  <si>
    <t>Ad.Gral. Cultura. Ajuts conveni</t>
  </si>
  <si>
    <t>1.987,68</t>
  </si>
  <si>
    <t>1.861,36</t>
  </si>
  <si>
    <t>1.818,00</t>
  </si>
  <si>
    <t>33210</t>
  </si>
  <si>
    <t>Biblioteca. Retribucions bàsiques Grup A2</t>
  </si>
  <si>
    <t>23.770,99</t>
  </si>
  <si>
    <t>29.142,22</t>
  </si>
  <si>
    <t>Biblioteca. Retribucions bàsiques C2</t>
  </si>
  <si>
    <t>12.938,08</t>
  </si>
  <si>
    <t>18.019,37</t>
  </si>
  <si>
    <t>13.822,43</t>
  </si>
  <si>
    <t>Biblioteca. Retribucions bàsiques Grup E</t>
  </si>
  <si>
    <t>Biblioteca. Retribucions bàsiques Triennis</t>
  </si>
  <si>
    <t>7.016,74</t>
  </si>
  <si>
    <t>4.352,46</t>
  </si>
  <si>
    <t>7.195,28</t>
  </si>
  <si>
    <t>Biblioteca. Retribucions Complementàries C.Destí</t>
  </si>
  <si>
    <t>43.429,21</t>
  </si>
  <si>
    <t>42.886,20</t>
  </si>
  <si>
    <t>45.708,20</t>
  </si>
  <si>
    <t>Biblioteca. Retribucions Complementàries C.Específic</t>
  </si>
  <si>
    <t>52.446,08</t>
  </si>
  <si>
    <t>49.746,77</t>
  </si>
  <si>
    <t>53.496,01</t>
  </si>
  <si>
    <t>Biblioteca. Productivitat</t>
  </si>
  <si>
    <t>8.805,18</t>
  </si>
  <si>
    <t>9.076,50</t>
  </si>
  <si>
    <t>Biblioteca. Seguretat Social</t>
  </si>
  <si>
    <t>49.320,88</t>
  </si>
  <si>
    <t>46.729,82</t>
  </si>
  <si>
    <t>49.147,91</t>
  </si>
  <si>
    <t>Aportació Pla de Pensions-Biblioteca Marti Rosello</t>
  </si>
  <si>
    <t>740,63</t>
  </si>
  <si>
    <t>533,92</t>
  </si>
  <si>
    <t>747,30</t>
  </si>
  <si>
    <t>Biblioteca. Ajuts conveni</t>
  </si>
  <si>
    <t>4.865,70</t>
  </si>
  <si>
    <t>6.828,07</t>
  </si>
  <si>
    <t>Arxiu Municipal. Retribucions bàsiques C1</t>
  </si>
  <si>
    <t>10.727,36</t>
  </si>
  <si>
    <t>Arxiu Municipal. Retribucions bàsiques Triennis</t>
  </si>
  <si>
    <t>1.962,30</t>
  </si>
  <si>
    <t>1.962,20</t>
  </si>
  <si>
    <t>2.318,26</t>
  </si>
  <si>
    <t>Arxiu Municipal. Retribucions Complementàries C.Destí</t>
  </si>
  <si>
    <t>7.466,20</t>
  </si>
  <si>
    <t>7.746,20</t>
  </si>
  <si>
    <t>7.815,92</t>
  </si>
  <si>
    <t>Arxiu Municipal. Retribucions Complementàries C.Específic</t>
  </si>
  <si>
    <t>17.961,30</t>
  </si>
  <si>
    <t>18.122,95</t>
  </si>
  <si>
    <t>Arxiu Municipal. Productivitats</t>
  </si>
  <si>
    <t>1.055,91</t>
  </si>
  <si>
    <t>979,19</t>
  </si>
  <si>
    <t>Arxiu Municipal. Seguretat Social</t>
  </si>
  <si>
    <t>10.404,12</t>
  </si>
  <si>
    <t>10.413,34</t>
  </si>
  <si>
    <t>10.265,49</t>
  </si>
  <si>
    <t>Arxiu Municipal. Ajuts conveni</t>
  </si>
  <si>
    <t>842,74</t>
  </si>
  <si>
    <t>33300</t>
  </si>
  <si>
    <t>1100000</t>
  </si>
  <si>
    <t>Equipaments Museu. Personal eventual. Ret. Bàsiques</t>
  </si>
  <si>
    <t>Equipaments museus. Retribucions bàsiques Grup A2</t>
  </si>
  <si>
    <t>Equipaments museus.Retribucions bàsiques Grup C1</t>
  </si>
  <si>
    <t>Equipaments museus. Retribucions bàsiques Grup C2</t>
  </si>
  <si>
    <t>Equipaments museus. Retribucions bàsiques Triennis</t>
  </si>
  <si>
    <t>2.780,72</t>
  </si>
  <si>
    <t>2.923,57</t>
  </si>
  <si>
    <t>3.032,59</t>
  </si>
  <si>
    <t>Equipaments museus. Retribucions Complementàries C.Destí</t>
  </si>
  <si>
    <t>Equipaments museus. Retribucions Complementàries C.Específic</t>
  </si>
  <si>
    <t>13.729,66</t>
  </si>
  <si>
    <t>13.853,23</t>
  </si>
  <si>
    <t>Equipaments museus. Retribucions bàsiques laboral Fix</t>
  </si>
  <si>
    <t>77.083,48</t>
  </si>
  <si>
    <t>78.428,98</t>
  </si>
  <si>
    <t>81.165,78</t>
  </si>
  <si>
    <t>Equipaments museus. Altres remuneracions</t>
  </si>
  <si>
    <t>1.188,88</t>
  </si>
  <si>
    <t>1.119,29</t>
  </si>
  <si>
    <t>Eq. Museus. Retribucions personal temporal</t>
  </si>
  <si>
    <t>Equipaments museus. Productivitats</t>
  </si>
  <si>
    <t>1.989,16</t>
  </si>
  <si>
    <t>2.887,51</t>
  </si>
  <si>
    <t>Equipaments museus. Seguretat Social</t>
  </si>
  <si>
    <t>30.572,74</t>
  </si>
  <si>
    <t>30.538,14</t>
  </si>
  <si>
    <t>30.553,23</t>
  </si>
  <si>
    <t>Equipaments museus. Ajuts conveni</t>
  </si>
  <si>
    <t>2.621,97</t>
  </si>
  <si>
    <t>2.343,44</t>
  </si>
  <si>
    <t>34000</t>
  </si>
  <si>
    <t>Activitat Gral.Esports. Retribucions bàsiques C1</t>
  </si>
  <si>
    <t>10.775,06</t>
  </si>
  <si>
    <t>Activitat Gral.Esports. Retribucions bàsiques Grup C2</t>
  </si>
  <si>
    <t>Activitat Gral.Esports. Retribucions bàsiques grup E</t>
  </si>
  <si>
    <t>24.999,24</t>
  </si>
  <si>
    <t>26.423,11</t>
  </si>
  <si>
    <t>33.632,31</t>
  </si>
  <si>
    <t>Activitat Gral.Esports. Retribucions bàsiques Triennis</t>
  </si>
  <si>
    <t>3.810,27</t>
  </si>
  <si>
    <t>3.823,38</t>
  </si>
  <si>
    <t>4.110,64</t>
  </si>
  <si>
    <t>Activitat Gral.Esports. Retribucions Complementàries C.Destí</t>
  </si>
  <si>
    <t>20.004,04</t>
  </si>
  <si>
    <t>21.110,17</t>
  </si>
  <si>
    <t>24.453,80</t>
  </si>
  <si>
    <t>Activitat Gral.Esports. Retribucions Compleme.C.Específic</t>
  </si>
  <si>
    <t>39.436,32</t>
  </si>
  <si>
    <t>43.691,81</t>
  </si>
  <si>
    <t>58.139,08</t>
  </si>
  <si>
    <t>Activitat general de l'Esport. Lab fix retribucions bàsiques</t>
  </si>
  <si>
    <t>44.558,54</t>
  </si>
  <si>
    <t>44.582,58</t>
  </si>
  <si>
    <t>45.602,40</t>
  </si>
  <si>
    <t>Activitat general de l'Esport. Hores Extres</t>
  </si>
  <si>
    <t>Activitat Gral Esports. Altres remuneracions</t>
  </si>
  <si>
    <t>3.196,14</t>
  </si>
  <si>
    <t>2.953,53</t>
  </si>
  <si>
    <t>1.527,70</t>
  </si>
  <si>
    <t>Activitat Gral.Esports.Productivitats</t>
  </si>
  <si>
    <t>3.512,63</t>
  </si>
  <si>
    <t>5.973,41</t>
  </si>
  <si>
    <t>4.111,96</t>
  </si>
  <si>
    <t>Ad. Gral de Serveis Socials. Gratificacions</t>
  </si>
  <si>
    <t>107,95</t>
  </si>
  <si>
    <t>Activitat Gral.Esports. Seguretat Social</t>
  </si>
  <si>
    <t>40.217,04</t>
  </si>
  <si>
    <t>43.035,46</t>
  </si>
  <si>
    <t>47.231,05</t>
  </si>
  <si>
    <t>Aportació Pla de Pensions-Esports</t>
  </si>
  <si>
    <t>511,83</t>
  </si>
  <si>
    <t>516,01</t>
  </si>
  <si>
    <t>520,67</t>
  </si>
  <si>
    <t>Activitat Gral. Esports. Ajuts conveni</t>
  </si>
  <si>
    <t>4.436,35</t>
  </si>
  <si>
    <t>4.853,92</t>
  </si>
  <si>
    <t>43000</t>
  </si>
  <si>
    <t>Ad.Gral Comerç,turisme i Pymes.Retribucions bàsiques Grup A2</t>
  </si>
  <si>
    <t>16.263,28</t>
  </si>
  <si>
    <t>Ad.Gral Comerç,turisme,Pymes. Retribucions bàsiques Grup C1</t>
  </si>
  <si>
    <t>21.647,85</t>
  </si>
  <si>
    <t>Ad.Gral.Comerç, turisme i Pymes. Retribucions bàsi.Triennis</t>
  </si>
  <si>
    <t>6.190,32</t>
  </si>
  <si>
    <t>6.937,61</t>
  </si>
  <si>
    <t>6.985,89</t>
  </si>
  <si>
    <t>Ad.Gral.Comerç,turisme i Pymes. Retribucions Comple.C.Destí</t>
  </si>
  <si>
    <t>18.074,28</t>
  </si>
  <si>
    <t>20.277,13</t>
  </si>
  <si>
    <t>34.151,30</t>
  </si>
  <si>
    <t>Ad.Gral.Comerç,turisme i Pymes.Retribucions Comp.C.Específic</t>
  </si>
  <si>
    <t>28.531,16</t>
  </si>
  <si>
    <t>29.321,19</t>
  </si>
  <si>
    <t>49.200,43</t>
  </si>
  <si>
    <t>Ad.Gral Comerç,turisme,Pymes. Retribucions bas laboral Fix</t>
  </si>
  <si>
    <t>Adm. Gral Comerç Turisme i Pymes HHEE</t>
  </si>
  <si>
    <t>Ad.Gral Comerç,turisme,Pymes. Altres remuneracions</t>
  </si>
  <si>
    <t>Ad.Gral. Comerç, turisme i Pymes. Productivitats</t>
  </si>
  <si>
    <t>2.333,05</t>
  </si>
  <si>
    <t>Ad gral de comerç, turisme i Pimes. Gratificacions</t>
  </si>
  <si>
    <t>Ad.Gral. Comerç, turisme i Pymes. Seguretat Social</t>
  </si>
  <si>
    <t>21.897,81</t>
  </si>
  <si>
    <t>14.482,37</t>
  </si>
  <si>
    <t>36.437,40</t>
  </si>
  <si>
    <t>Aportació Pla de Pensions-Comerç,turisme i Pymes</t>
  </si>
  <si>
    <t>537,18</t>
  </si>
  <si>
    <t>541,36</t>
  </si>
  <si>
    <t>554,85</t>
  </si>
  <si>
    <t>Ad.Gral. Comerç, turisme i Pymes. Ajuts conveni</t>
  </si>
  <si>
    <t>3.180,29</t>
  </si>
  <si>
    <t>1.986,81</t>
  </si>
  <si>
    <t>45900</t>
  </si>
  <si>
    <t>Brigada de serveis. Retribucions bàsiques C2</t>
  </si>
  <si>
    <t>1.257,30</t>
  </si>
  <si>
    <t>16.775,55</t>
  </si>
  <si>
    <t>Brigada de serveis. Triennis</t>
  </si>
  <si>
    <t>18,81</t>
  </si>
  <si>
    <t>760,53</t>
  </si>
  <si>
    <t>Brigada de serveis. Retribucions complementàries. C.Destí</t>
  </si>
  <si>
    <t>710,62</t>
  </si>
  <si>
    <t>1.553,98</t>
  </si>
  <si>
    <t>Brigada de serveis. Retribucions complementàries. C.Específi</t>
  </si>
  <si>
    <t>1.087,74</t>
  </si>
  <si>
    <t>2.780,46</t>
  </si>
  <si>
    <t>Brigada de serveis. Retribucions bàsiques personal laboral</t>
  </si>
  <si>
    <t>249.029,65</t>
  </si>
  <si>
    <t>241.139,45</t>
  </si>
  <si>
    <t>208.776,96</t>
  </si>
  <si>
    <t>HHEE Brigada d'obres</t>
  </si>
  <si>
    <t>Brigada de serveis. Altres remuneracions</t>
  </si>
  <si>
    <t>29.719,63</t>
  </si>
  <si>
    <t>31.878,00</t>
  </si>
  <si>
    <t>24.719,63</t>
  </si>
  <si>
    <t>Brigada de serveis. Productivitats</t>
  </si>
  <si>
    <t>257,07</t>
  </si>
  <si>
    <t>Brigada de serveis. Seguretat Social</t>
  </si>
  <si>
    <t>76.782,27</t>
  </si>
  <si>
    <t>75.741,21</t>
  </si>
  <si>
    <t>63.818,04</t>
  </si>
  <si>
    <t>Brigada de serveis. Aportació Pla de Pensions</t>
  </si>
  <si>
    <t>2.281,77</t>
  </si>
  <si>
    <t>1.928,07</t>
  </si>
  <si>
    <t>2.008,67</t>
  </si>
  <si>
    <t>Brigada de serveis. Ajuts conveni</t>
  </si>
  <si>
    <t>16.567,15</t>
  </si>
  <si>
    <t>14.426,42</t>
  </si>
  <si>
    <t>91200</t>
  </si>
  <si>
    <t>1000000</t>
  </si>
  <si>
    <t>Organs de Govern. Retribucions bàsiques</t>
  </si>
  <si>
    <t>161.195,12</t>
  </si>
  <si>
    <t>160.880,80</t>
  </si>
  <si>
    <t>159.986,74</t>
  </si>
  <si>
    <t>Organs de Govern. Seguretat Social</t>
  </si>
  <si>
    <t>41.910,73</t>
  </si>
  <si>
    <t>43.011,64</t>
  </si>
  <si>
    <t>39.996,69</t>
  </si>
  <si>
    <t>2330000</t>
  </si>
  <si>
    <t>Assistències membres corporació</t>
  </si>
  <si>
    <t>157.820,74</t>
  </si>
  <si>
    <t>142.359,27</t>
  </si>
  <si>
    <t>158.586,35</t>
  </si>
  <si>
    <t>4800010</t>
  </si>
  <si>
    <t>Subvenció assignació Grups Municipals</t>
  </si>
  <si>
    <t>4800020</t>
  </si>
  <si>
    <t>44.798,40</t>
  </si>
  <si>
    <t>44.652,00</t>
  </si>
  <si>
    <t>45.245,88</t>
  </si>
  <si>
    <t>Gratificacions equip adm. atenció social i persones</t>
  </si>
  <si>
    <t>91203</t>
  </si>
  <si>
    <t>Campanyes difusió Municipal.Retribuc.bàsiq.personal eventual</t>
  </si>
  <si>
    <t>Campanyes de difusió municipal. Ret. Bàsiques A1</t>
  </si>
  <si>
    <t>Campanyes difusió municipal. Ret. Comp C. Destí</t>
  </si>
  <si>
    <t>8.856,40</t>
  </si>
  <si>
    <t>8.856,38</t>
  </si>
  <si>
    <t>8.936,11</t>
  </si>
  <si>
    <t>Campanyes de difusió municipal. Ret. Comp. C. Específic</t>
  </si>
  <si>
    <t>17.602,48</t>
  </si>
  <si>
    <t>17.760,90</t>
  </si>
  <si>
    <t>Campanyes difusió municipal. Productivitats</t>
  </si>
  <si>
    <t>1.261,42</t>
  </si>
  <si>
    <t>1.561,42</t>
  </si>
  <si>
    <t>Campanyes difusió municipal. Seguretat Social</t>
  </si>
  <si>
    <t>11.348,59</t>
  </si>
  <si>
    <t>11.796,07</t>
  </si>
  <si>
    <t>11.197,61</t>
  </si>
  <si>
    <t>Campanyes de difussió municipal.Aportació Pla de pensions</t>
  </si>
  <si>
    <t>635,81</t>
  </si>
  <si>
    <t>635,80</t>
  </si>
  <si>
    <t>Campanyes de difusió municipal. Ajuts conveni</t>
  </si>
  <si>
    <t>Gestió secretaria.Retribucions bàsiques Grup A1</t>
  </si>
  <si>
    <t>Gestió secretaria. Retribucions bàsiques grup C1</t>
  </si>
  <si>
    <t>Gestió secretaria. Retribucions bàsiques C2</t>
  </si>
  <si>
    <t>Gestió secretaria. Retribucions bàsiques triennis</t>
  </si>
  <si>
    <t>10.030,30</t>
  </si>
  <si>
    <t>10.030,12</t>
  </si>
  <si>
    <t>10.563,21</t>
  </si>
  <si>
    <t>Gestió secretaria. Retribucions Complem.C.destí</t>
  </si>
  <si>
    <t>22.184,54</t>
  </si>
  <si>
    <t>22.464,52</t>
  </si>
  <si>
    <t>22.666,72</t>
  </si>
  <si>
    <t>Gestió secretaria. Retribucions Complementàries C.Específic</t>
  </si>
  <si>
    <t>40.562,06</t>
  </si>
  <si>
    <t>40.927,12</t>
  </si>
  <si>
    <t>Gestió secretaria. Productivitats</t>
  </si>
  <si>
    <t>6.860,39</t>
  </si>
  <si>
    <t>4.773,39</t>
  </si>
  <si>
    <t>Gestió de Secretaria. Gratificacions</t>
  </si>
  <si>
    <t>Gestió secretaria. Seguretat Social</t>
  </si>
  <si>
    <t>26.286,13</t>
  </si>
  <si>
    <t>22.691,89</t>
  </si>
  <si>
    <t>25.651,61</t>
  </si>
  <si>
    <t>Aportació Pla de Pensions-Gestió Secretària</t>
  </si>
  <si>
    <t>Gestió secretaria. Ajust conveni</t>
  </si>
  <si>
    <t>1.668,11</t>
  </si>
  <si>
    <t>Compres. Retribucions bàsiques Grup A1</t>
  </si>
  <si>
    <t>15.898,96</t>
  </si>
  <si>
    <t>8.424,92</t>
  </si>
  <si>
    <t>16.042,05</t>
  </si>
  <si>
    <t>Compres. Retribucions bàsiques Grup C1</t>
  </si>
  <si>
    <t>Compres. Retribucions bàsiques C2</t>
  </si>
  <si>
    <t>Compres. Retribucions bàsiques Triennis</t>
  </si>
  <si>
    <t>7.172,62</t>
  </si>
  <si>
    <t>5.393,45</t>
  </si>
  <si>
    <t>8.165,25</t>
  </si>
  <si>
    <t>Compres. Retribucions Complementàries C.Destí</t>
  </si>
  <si>
    <t>26.452,72</t>
  </si>
  <si>
    <t>18.785,21</t>
  </si>
  <si>
    <t>26.973,31</t>
  </si>
  <si>
    <t>Compres. Retribucions Complementàries C.Específic</t>
  </si>
  <si>
    <t>51.666,72</t>
  </si>
  <si>
    <t>40.290,36</t>
  </si>
  <si>
    <t>52.131,72</t>
  </si>
  <si>
    <t>Compres. Productivitats</t>
  </si>
  <si>
    <t>2.255,32</t>
  </si>
  <si>
    <t>2.278,12</t>
  </si>
  <si>
    <t>6.670,00</t>
  </si>
  <si>
    <t>Compres. Seguretat Social</t>
  </si>
  <si>
    <t>33.257,03</t>
  </si>
  <si>
    <t>31.550,82</t>
  </si>
  <si>
    <t>33.602,66</t>
  </si>
  <si>
    <t>Aportació Pla de Pensions-Compres</t>
  </si>
  <si>
    <t>1.102,47</t>
  </si>
  <si>
    <t>1.106,64</t>
  </si>
  <si>
    <t>1.116,63</t>
  </si>
  <si>
    <t>Compres. Ajuts conveni</t>
  </si>
  <si>
    <t>3.010,56</t>
  </si>
  <si>
    <t>Serveis Jurídics. Retribucions bàsiques grup A1</t>
  </si>
  <si>
    <t>31.856,24</t>
  </si>
  <si>
    <t>38.155,88</t>
  </si>
  <si>
    <t>32.142,95</t>
  </si>
  <si>
    <t>Serveis Jurídics. Retribucions bàsiques grup A2</t>
  </si>
  <si>
    <t>Serveis Jurídics. Retribucions bàsiques triennis</t>
  </si>
  <si>
    <t>19.449,92</t>
  </si>
  <si>
    <t>20.996,89</t>
  </si>
  <si>
    <t>19.794,03</t>
  </si>
  <si>
    <t>Serveis Jurídics. Retribucions Complementàries Comp. Destí</t>
  </si>
  <si>
    <t>35.901,88</t>
  </si>
  <si>
    <t>43.128,62</t>
  </si>
  <si>
    <t>36.225,00</t>
  </si>
  <si>
    <t>Serveis Jurídics. Retribucions Complementàries. C.Específic</t>
  </si>
  <si>
    <t>52.831,80</t>
  </si>
  <si>
    <t>62.829,86</t>
  </si>
  <si>
    <t>53.307,29</t>
  </si>
  <si>
    <t>Serveis  Jurídics. Productivitats</t>
  </si>
  <si>
    <t>5.036,15</t>
  </si>
  <si>
    <t>4.589,08</t>
  </si>
  <si>
    <t>Serveis Jurídics. Seguretat Social</t>
  </si>
  <si>
    <t>42.180,29</t>
  </si>
  <si>
    <t>36.217,66</t>
  </si>
  <si>
    <t>40.811,21</t>
  </si>
  <si>
    <t>Serveis Jurídics. Aportació Pla de Pensions</t>
  </si>
  <si>
    <t>1.400,64</t>
  </si>
  <si>
    <t>1.400,60</t>
  </si>
  <si>
    <t>Serveis Jurídics. Ajuts conveni</t>
  </si>
  <si>
    <t>3.149,61</t>
  </si>
  <si>
    <t>2.607,07</t>
  </si>
  <si>
    <t>92006</t>
  </si>
  <si>
    <t>SIC. Retribucions bàsiques C1</t>
  </si>
  <si>
    <t>31.288,63</t>
  </si>
  <si>
    <t>SIC. Retribucions bàsiques triennis</t>
  </si>
  <si>
    <t>6.742,98</t>
  </si>
  <si>
    <t>6.473,95</t>
  </si>
  <si>
    <t>6.803,67</t>
  </si>
  <si>
    <t>SIC. Retribucions Complementàries - Comp. Destí</t>
  </si>
  <si>
    <t>22.398,60</t>
  </si>
  <si>
    <t>22.593,45</t>
  </si>
  <si>
    <t>23.447,75</t>
  </si>
  <si>
    <t>SIC. Retribucions Complementàries. Comp. Específic</t>
  </si>
  <si>
    <t>32.700,78</t>
  </si>
  <si>
    <t>31.808,09</t>
  </si>
  <si>
    <t>32.995,09</t>
  </si>
  <si>
    <t>SIC. Retribucions laboral fix</t>
  </si>
  <si>
    <t>59.495,50</t>
  </si>
  <si>
    <t>60.038,86</t>
  </si>
  <si>
    <t>60.626,94</t>
  </si>
  <si>
    <t>SIC. Altres remuneracions</t>
  </si>
  <si>
    <t>2.044,64</t>
  </si>
  <si>
    <t>5.039,51</t>
  </si>
  <si>
    <t>SIC. Productivitats</t>
  </si>
  <si>
    <t>3.439,76</t>
  </si>
  <si>
    <t>3.843,45</t>
  </si>
  <si>
    <t>7.565,00</t>
  </si>
  <si>
    <t>SIC. Seguretat Social</t>
  </si>
  <si>
    <t>42.446,53</t>
  </si>
  <si>
    <t>35.330,32</t>
  </si>
  <si>
    <t>42.453,23</t>
  </si>
  <si>
    <t>Aportació Pla de Pensions-SIC</t>
  </si>
  <si>
    <t>1.650,15</t>
  </si>
  <si>
    <t>1.662,70</t>
  </si>
  <si>
    <t>1.673,90</t>
  </si>
  <si>
    <t>SIC. Ajust conveni</t>
  </si>
  <si>
    <t>4.251,50</t>
  </si>
  <si>
    <t>3.858,04</t>
  </si>
  <si>
    <t>92008</t>
  </si>
  <si>
    <t>Equip adm- adm i org interna. Retribucions bàsiques C1</t>
  </si>
  <si>
    <t>42.909,52</t>
  </si>
  <si>
    <t>49.850,72</t>
  </si>
  <si>
    <t>54.119,63</t>
  </si>
  <si>
    <t>Equip adm -adm i org interna. Retribucions bàsiques C2</t>
  </si>
  <si>
    <t>36.531,04</t>
  </si>
  <si>
    <t>37.708,37</t>
  </si>
  <si>
    <t>36.859,82</t>
  </si>
  <si>
    <t>Equip adm-adm i org interna. Ret. bàsiques triennis</t>
  </si>
  <si>
    <t>11.407,94</t>
  </si>
  <si>
    <t>11.320,16</t>
  </si>
  <si>
    <t>11.668,88</t>
  </si>
  <si>
    <t>Equip adm. adm i org interna. Ret Comp Destí</t>
  </si>
  <si>
    <t>48.638,38</t>
  </si>
  <si>
    <t>43.633,03</t>
  </si>
  <si>
    <t>56.665,18</t>
  </si>
  <si>
    <t>Equip adm- Adm i org interna. Ret. Comp. Específic</t>
  </si>
  <si>
    <t>62.609,68</t>
  </si>
  <si>
    <t>65.703,73</t>
  </si>
  <si>
    <t>71.846,67</t>
  </si>
  <si>
    <t>Equip adm. Adm i org interna. Productivitats</t>
  </si>
  <si>
    <t>9.948,73</t>
  </si>
  <si>
    <t>9.761,93</t>
  </si>
  <si>
    <t>Equip adm. Adm i org interna. Seguretat Social</t>
  </si>
  <si>
    <t>57.735,89</t>
  </si>
  <si>
    <t>62.748,69</t>
  </si>
  <si>
    <t>62.541,00</t>
  </si>
  <si>
    <t>Equip adm i organització interna. Apoortació pla de pensions</t>
  </si>
  <si>
    <t>1.742,08</t>
  </si>
  <si>
    <t>1.754,68</t>
  </si>
  <si>
    <t>Equip adm- Adm i org interna. Ajust convenis</t>
  </si>
  <si>
    <t>10.015,81</t>
  </si>
  <si>
    <t>9.055,08</t>
  </si>
  <si>
    <t>92009</t>
  </si>
  <si>
    <t>RR.HH. Retribucions bàsiques grup A1</t>
  </si>
  <si>
    <t>29.750,67</t>
  </si>
  <si>
    <t>44.196,55</t>
  </si>
  <si>
    <t>RR.HH. Retribucions bàsiques Grup A2</t>
  </si>
  <si>
    <t>RR.HH. Retribucions bàsiques Grup C1</t>
  </si>
  <si>
    <t>10.284,57</t>
  </si>
  <si>
    <t>RRHH. Retribucions bàsiques C2</t>
  </si>
  <si>
    <t>11.734,08</t>
  </si>
  <si>
    <t>13.704,13</t>
  </si>
  <si>
    <t>18.429,91</t>
  </si>
  <si>
    <t>RR.HH. Retribucions bàsiques triennis</t>
  </si>
  <si>
    <t>14.288,62</t>
  </si>
  <si>
    <t>9.636,90</t>
  </si>
  <si>
    <t>14.480,50</t>
  </si>
  <si>
    <t>RR.HH. Retribucions Complementàries Comp. Destí</t>
  </si>
  <si>
    <t>46.902,68</t>
  </si>
  <si>
    <t>39.406,04</t>
  </si>
  <si>
    <t>62.674,84</t>
  </si>
  <si>
    <t>RR.HH. Retribucions Complementàries Comp. Específic</t>
  </si>
  <si>
    <t>81.076,92</t>
  </si>
  <si>
    <t>69.736,46</t>
  </si>
  <si>
    <t>111.957,24</t>
  </si>
  <si>
    <t>Recursos humans. Altres retribucions</t>
  </si>
  <si>
    <t>233,00</t>
  </si>
  <si>
    <t>RR.HH. Productivitats</t>
  </si>
  <si>
    <t>6.531,52</t>
  </si>
  <si>
    <t>7.353,90</t>
  </si>
  <si>
    <t>Gratificacions Recursos Humans</t>
  </si>
  <si>
    <t>253,08</t>
  </si>
  <si>
    <t>RR.HH. Seguretat Social</t>
  </si>
  <si>
    <t>57.458,20</t>
  </si>
  <si>
    <t>61.433,57</t>
  </si>
  <si>
    <t>71.785,11</t>
  </si>
  <si>
    <t>Aportació Pla de Pensions-RRHH</t>
  </si>
  <si>
    <t>1.434,21</t>
  </si>
  <si>
    <t>1.434,19</t>
  </si>
  <si>
    <t>2.205,56</t>
  </si>
  <si>
    <t>RR.HH. Ajuts conveni</t>
  </si>
  <si>
    <t>3.869,36</t>
  </si>
  <si>
    <t>3.913,60</t>
  </si>
  <si>
    <t>Material submistres i altres per prevenció riscos laborals</t>
  </si>
  <si>
    <t>924,44</t>
  </si>
  <si>
    <t>RRHH - Publicitat i propaganda</t>
  </si>
  <si>
    <t>2.652,40</t>
  </si>
  <si>
    <t>RRHH - Treballs realitzats per altres empreses</t>
  </si>
  <si>
    <t>1.921,06</t>
  </si>
  <si>
    <t>12.000,00</t>
  </si>
  <si>
    <t>RRHH Estudi i treball Consell Comarcal del Maresme</t>
  </si>
  <si>
    <t>8310000</t>
  </si>
  <si>
    <t>RR.HH. Prèstecs al personal</t>
  </si>
  <si>
    <t>16.000,00</t>
  </si>
  <si>
    <t>92010</t>
  </si>
  <si>
    <t>Alcaldia. Retribucions bàsiques Grup C1</t>
  </si>
  <si>
    <t>10.728,98</t>
  </si>
  <si>
    <t>Alcaldia. Retribucions Bàsiques Triennis</t>
  </si>
  <si>
    <t>4.803,30</t>
  </si>
  <si>
    <t>4.803,12</t>
  </si>
  <si>
    <t>4.846,53</t>
  </si>
  <si>
    <t>Alcaldia. Retribucions Comp.Comp. Destí</t>
  </si>
  <si>
    <t>7.745,52</t>
  </si>
  <si>
    <t>Alcaldia Retribucions Comp. Comp. Especific</t>
  </si>
  <si>
    <t>11.065,88</t>
  </si>
  <si>
    <t>11.064,83</t>
  </si>
  <si>
    <t>11.165,47</t>
  </si>
  <si>
    <t>HHEE Alcaldia</t>
  </si>
  <si>
    <t>1.267,78</t>
  </si>
  <si>
    <t>Alcaldia. Productivitats</t>
  </si>
  <si>
    <t>1.553,08</t>
  </si>
  <si>
    <t>3.453,65</t>
  </si>
  <si>
    <t>3.830,00</t>
  </si>
  <si>
    <t>Alcaldia. Gratificacions</t>
  </si>
  <si>
    <t>1.246,59</t>
  </si>
  <si>
    <t>Alcaldia. Seguretat Social</t>
  </si>
  <si>
    <t>9.694,39</t>
  </si>
  <si>
    <t>9.128,99</t>
  </si>
  <si>
    <t>10.015,48</t>
  </si>
  <si>
    <t>Aportació Pla de Pensions-Alcaldia</t>
  </si>
  <si>
    <t>510,91</t>
  </si>
  <si>
    <t>515,11</t>
  </si>
  <si>
    <t>519,78</t>
  </si>
  <si>
    <t>Alcaldia. Ajuts conveni</t>
  </si>
  <si>
    <t>1.670,29</t>
  </si>
  <si>
    <t>1.580,07</t>
  </si>
  <si>
    <t>92011</t>
  </si>
  <si>
    <t>Ass proj. estrategics. Retrib.Bàsiq.Pers.EventualGabinets</t>
  </si>
  <si>
    <t>30.272,80</t>
  </si>
  <si>
    <t>37.094,94</t>
  </si>
  <si>
    <t>Ass- proj. estratègics. Bàsiq A1</t>
  </si>
  <si>
    <t>6.636,72</t>
  </si>
  <si>
    <t>Proj.Estratègic Basiq. A2</t>
  </si>
  <si>
    <t>6.806,31</t>
  </si>
  <si>
    <t>Ass- proj. estratègics. Bàsiq triennis</t>
  </si>
  <si>
    <t>1.271,10</t>
  </si>
  <si>
    <t>963,50</t>
  </si>
  <si>
    <t>3.116,22</t>
  </si>
  <si>
    <t>Ass- proj. estratègics.Ret Compl. C. Destí</t>
  </si>
  <si>
    <t>4.420,03</t>
  </si>
  <si>
    <t>2.614,13</t>
  </si>
  <si>
    <t>Ass- proj. estratègics.Ret Compl. C. Epecific</t>
  </si>
  <si>
    <t>7.254,17</t>
  </si>
  <si>
    <t>3.277,80</t>
  </si>
  <si>
    <t>19.591,21</t>
  </si>
  <si>
    <t>Ass proj. estratègics. Seguretat Social</t>
  </si>
  <si>
    <t>12.962,25</t>
  </si>
  <si>
    <t>11.573,43</t>
  </si>
  <si>
    <t>11.885,83</t>
  </si>
  <si>
    <t>Aportació Pla de Pensions-Equip directiu</t>
  </si>
  <si>
    <t>454,09</t>
  </si>
  <si>
    <t>778,43</t>
  </si>
  <si>
    <t>Ass proj. estratègics. Ajuts conveni</t>
  </si>
  <si>
    <t>92012</t>
  </si>
  <si>
    <t>Ass. Atenció a les persones. Personal eventual ret bàsiques</t>
  </si>
  <si>
    <t>55.477,05</t>
  </si>
  <si>
    <t>53.394,32</t>
  </si>
  <si>
    <t>53.874,87</t>
  </si>
  <si>
    <t>Atenció a les persones.Altres remuneració</t>
  </si>
  <si>
    <t>Ass Atenció a les persones. Seguretat Social</t>
  </si>
  <si>
    <t>14.424,03</t>
  </si>
  <si>
    <t>13.899,92</t>
  </si>
  <si>
    <t>13.468,72</t>
  </si>
  <si>
    <t>Ass Atenció a les persones. Aportació Pla de pensions</t>
  </si>
  <si>
    <t>92013</t>
  </si>
  <si>
    <t>1620000</t>
  </si>
  <si>
    <t>Formació i perfeccionament</t>
  </si>
  <si>
    <t>1.695,85</t>
  </si>
  <si>
    <t>92014</t>
  </si>
  <si>
    <t>Interins. Retribucions interins</t>
  </si>
  <si>
    <t>35.621,89</t>
  </si>
  <si>
    <t>1.878,95</t>
  </si>
  <si>
    <t>1.074,89</t>
  </si>
  <si>
    <t>Interins. Seguretat Social  interins</t>
  </si>
  <si>
    <t>9.261,69</t>
  </si>
  <si>
    <t>8.905,47</t>
  </si>
  <si>
    <t>92015</t>
  </si>
  <si>
    <t>Gerència. Personal eventual ret. bàsiques</t>
  </si>
  <si>
    <t>126.014,75</t>
  </si>
  <si>
    <t>83.098,52</t>
  </si>
  <si>
    <t>100.900,02</t>
  </si>
  <si>
    <t>Gerència. Retribucions Bàsiques A1</t>
  </si>
  <si>
    <t>6.721,78</t>
  </si>
  <si>
    <t>Personal funcionari - Retribucions bàsiques</t>
  </si>
  <si>
    <t>848,61</t>
  </si>
  <si>
    <t>4.329,76</t>
  </si>
  <si>
    <t>Gerencia. Ret. comp. C. Destí</t>
  </si>
  <si>
    <t>2.277,84</t>
  </si>
  <si>
    <t>14.850,81</t>
  </si>
  <si>
    <t>Gerència. Ret. Compl. C. Específic</t>
  </si>
  <si>
    <t>7.158,28</t>
  </si>
  <si>
    <t>46.669,76</t>
  </si>
  <si>
    <t>Gerència. Productivitats.</t>
  </si>
  <si>
    <t>Gerència. Seguretat Social</t>
  </si>
  <si>
    <t>32.763,83</t>
  </si>
  <si>
    <t>24.631,89</t>
  </si>
  <si>
    <t>45.705,46</t>
  </si>
  <si>
    <t>Gerència. Aportació Pla de Pensions</t>
  </si>
  <si>
    <t>92020</t>
  </si>
  <si>
    <t>Atenció social a les persones. Retribucions bàsiques A1</t>
  </si>
  <si>
    <t>Atenció social i a les persones. Retribucions bàsiques A2</t>
  </si>
  <si>
    <t>3.291,35</t>
  </si>
  <si>
    <t>Atenció social i a les persones.Ret.Basiques C2</t>
  </si>
  <si>
    <t>368,52</t>
  </si>
  <si>
    <t>Atenció social i a les persones. Retrib. bàsiques triennis</t>
  </si>
  <si>
    <t>4.575,96</t>
  </si>
  <si>
    <t>1.108,33</t>
  </si>
  <si>
    <t>4.617,14</t>
  </si>
  <si>
    <t>Atenció social i a les persones. Ret Comp. Destí</t>
  </si>
  <si>
    <t>13.201,58</t>
  </si>
  <si>
    <t>2.802,88</t>
  </si>
  <si>
    <t>13.320,39</t>
  </si>
  <si>
    <t>Atenció social i a les persones. Re. Comp específic</t>
  </si>
  <si>
    <t>19.107,34</t>
  </si>
  <si>
    <t>16.965,21</t>
  </si>
  <si>
    <t>19.279,31</t>
  </si>
  <si>
    <t>Atenció social i a les persones. Productivitats</t>
  </si>
  <si>
    <t>1.134,51</t>
  </si>
  <si>
    <t>4.710,00</t>
  </si>
  <si>
    <t>Atenció social i a les persones. Seguretat Social</t>
  </si>
  <si>
    <t>14.228,34</t>
  </si>
  <si>
    <t>9.012,46</t>
  </si>
  <si>
    <t>14.645,88</t>
  </si>
  <si>
    <t>Atenció social i a les persones. Ajuts conveni</t>
  </si>
  <si>
    <t>776,89</t>
  </si>
  <si>
    <t>585,19</t>
  </si>
  <si>
    <t>92021</t>
  </si>
  <si>
    <t>Atenció social a les persones. Retribucions bàsiques A2</t>
  </si>
  <si>
    <t>13.984,41</t>
  </si>
  <si>
    <t>Equip adm. Atenció social i persones. Ret. bàsiques C1</t>
  </si>
  <si>
    <t>42.885,02</t>
  </si>
  <si>
    <t>33.326,57</t>
  </si>
  <si>
    <t>Equip adm. Atenció social i persones. Ret bàsiques C2</t>
  </si>
  <si>
    <t>33.929,72</t>
  </si>
  <si>
    <t>34.503,52</t>
  </si>
  <si>
    <t>46.074,77</t>
  </si>
  <si>
    <t>Equip adm. Atenció social persones. Retrib. bàsiques E</t>
  </si>
  <si>
    <t>16.666,16</t>
  </si>
  <si>
    <t>16.700,43</t>
  </si>
  <si>
    <t>16.816,16</t>
  </si>
  <si>
    <t>Equip adm. Atenció social persones. Retr. bàsiques triennis</t>
  </si>
  <si>
    <t>13.694,27</t>
  </si>
  <si>
    <t>12.377,28</t>
  </si>
  <si>
    <t>11.786,67</t>
  </si>
  <si>
    <t>Equip adm. Atenció social i persones. Ret. Comp. Destí</t>
  </si>
  <si>
    <t>68.946,76</t>
  </si>
  <si>
    <t>57.193,21</t>
  </si>
  <si>
    <t>65.328,65</t>
  </si>
  <si>
    <t>Equip adm. Atenció social i persones. Ret. Comple. Específic</t>
  </si>
  <si>
    <t>99.016,58</t>
  </si>
  <si>
    <t>88.397,73</t>
  </si>
  <si>
    <t>104.592,44</t>
  </si>
  <si>
    <t>Equip adm. Atenció social i persones. Laboral</t>
  </si>
  <si>
    <t>Eq. adm. Atenció Social i a les persones. Altres remuneracio</t>
  </si>
  <si>
    <t>185,08</t>
  </si>
  <si>
    <t>Equip admi. Atenció social i persones. Productivitats</t>
  </si>
  <si>
    <t>8.528,16</t>
  </si>
  <si>
    <t>14.082,91</t>
  </si>
  <si>
    <t>Gratificacions Equip Adm.Atenció social i personal</t>
  </si>
  <si>
    <t>114,00</t>
  </si>
  <si>
    <t>Equip adm. Atenció social i persones. Seguretat Social</t>
  </si>
  <si>
    <t>79.550,54</t>
  </si>
  <si>
    <t>51.931,44</t>
  </si>
  <si>
    <t>78.178,91</t>
  </si>
  <si>
    <t>Equip adm. Atencio social i persones. Aportació pla pensions</t>
  </si>
  <si>
    <t>1.834,42</t>
  </si>
  <si>
    <t>1.842,18</t>
  </si>
  <si>
    <t>1.878,29</t>
  </si>
  <si>
    <t>Equip adm. Atenció social i persones. Ajuts conveni</t>
  </si>
  <si>
    <t>8.290,68</t>
  </si>
  <si>
    <t>12.984,68</t>
  </si>
  <si>
    <t>92030</t>
  </si>
  <si>
    <t>3.982,03</t>
  </si>
  <si>
    <t>Area de participació. Retribucions bàsiques. A2</t>
  </si>
  <si>
    <t>4.879,94</t>
  </si>
  <si>
    <t>13.973,68</t>
  </si>
  <si>
    <t>Àrea de participació. Retribucions bàsiques C1</t>
  </si>
  <si>
    <t>8.045,54</t>
  </si>
  <si>
    <t>6.926,45</t>
  </si>
  <si>
    <t>Àrea de participació. Ret. bàsiques triennis</t>
  </si>
  <si>
    <t>1.819,25</t>
  </si>
  <si>
    <t>2.378,62</t>
  </si>
  <si>
    <t>Àrea Participació. Ret.Complementàries.Complement destí</t>
  </si>
  <si>
    <t>9.279,24</t>
  </si>
  <si>
    <t>8.257,25</t>
  </si>
  <si>
    <t>Àrea Participació. Ret.Complementàries.Complement específic</t>
  </si>
  <si>
    <t>19.884,94</t>
  </si>
  <si>
    <t>15.728,28</t>
  </si>
  <si>
    <t>13.731,18</t>
  </si>
  <si>
    <t>Àrea Participació. Productivitas</t>
  </si>
  <si>
    <t>14.221,06</t>
  </si>
  <si>
    <t>15.567,54</t>
  </si>
  <si>
    <t>23.837,00</t>
  </si>
  <si>
    <t>Àrea Participació. Seguretat Social</t>
  </si>
  <si>
    <t>14.940,42</t>
  </si>
  <si>
    <t>13.695,18</t>
  </si>
  <si>
    <t>15.478,12</t>
  </si>
  <si>
    <t>Àrea Participació. Ajusts conveni</t>
  </si>
  <si>
    <t>88,04</t>
  </si>
  <si>
    <t>176,09</t>
  </si>
  <si>
    <t>92031</t>
  </si>
  <si>
    <t>Equip Administratiu.Àrea Participació.Retrib.bàsiques C2</t>
  </si>
  <si>
    <t>18.265,52</t>
  </si>
  <si>
    <t>18.813,67</t>
  </si>
  <si>
    <t>18.466,23</t>
  </si>
  <si>
    <t>Equip Administratiu.Àrea Participació.Retrib.bàsiques E</t>
  </si>
  <si>
    <t>Equip Administratiu.Àrea Participació.Retrib.bas. Triennis</t>
  </si>
  <si>
    <t>2.481,93</t>
  </si>
  <si>
    <t>1.983,37</t>
  </si>
  <si>
    <t>2.317,55</t>
  </si>
  <si>
    <t>Equip Administratiu.Àrea Participació.Ret.Complement destí</t>
  </si>
  <si>
    <t>10.291,82</t>
  </si>
  <si>
    <t>10.787,74</t>
  </si>
  <si>
    <t>10.384,45</t>
  </si>
  <si>
    <t>Equip Administratiu.Àrea Participació.Ret.Complement específ</t>
  </si>
  <si>
    <t>13.746,32</t>
  </si>
  <si>
    <t>14.311,46</t>
  </si>
  <si>
    <t>13.870,04</t>
  </si>
  <si>
    <t>Equip Administratiu.Àrea Participació.Ret.Bas.Laboral Fix</t>
  </si>
  <si>
    <t>Equip Administratiu.Àrea Participació.Altres remuneracions</t>
  </si>
  <si>
    <t>Equip Adm Àrea Participació. Altres remuneracions</t>
  </si>
  <si>
    <t>315,71</t>
  </si>
  <si>
    <t>245,37</t>
  </si>
  <si>
    <t>Equip Administratiu.Àrea Participació.Productivitats</t>
  </si>
  <si>
    <t>2.387,15</t>
  </si>
  <si>
    <t>1.257,06</t>
  </si>
  <si>
    <t>Equip Administratiu.Àrea Participació.Seguretat Social</t>
  </si>
  <si>
    <t>13.167,60</t>
  </si>
  <si>
    <t>14.751,23</t>
  </si>
  <si>
    <t>12.272,14</t>
  </si>
  <si>
    <t>Àrea de participacio. Aportació pla de pensions</t>
  </si>
  <si>
    <t>332,08</t>
  </si>
  <si>
    <t>339,19</t>
  </si>
  <si>
    <t>Equip Administratiu.Àrea Participació.Ajuts conveni</t>
  </si>
  <si>
    <t>3.156,15</t>
  </si>
  <si>
    <t>1.663,14</t>
  </si>
  <si>
    <t>92040</t>
  </si>
  <si>
    <t>Àrea Territori i Sostenibilitat. Retribucions bàsiques A1</t>
  </si>
  <si>
    <t>7.964,06</t>
  </si>
  <si>
    <t>2.447,24</t>
  </si>
  <si>
    <t>Àrea Territori i Sostenibilitat. Retrib. bàsiques triennis</t>
  </si>
  <si>
    <t>901,44</t>
  </si>
  <si>
    <t>325,89</t>
  </si>
  <si>
    <t>Àrea Territori i Sostenibilitat. Retrib.Comp. destí</t>
  </si>
  <si>
    <t>6.841,31</t>
  </si>
  <si>
    <t>2.668,96</t>
  </si>
  <si>
    <t>Àrea Territori i Sostenibilitat. Retrib.Comp.específic</t>
  </si>
  <si>
    <t>11.897,55</t>
  </si>
  <si>
    <t>3.238,61</t>
  </si>
  <si>
    <t>Àrea Territori i Sostenibilitat. Productivitats</t>
  </si>
  <si>
    <t>2.472,56</t>
  </si>
  <si>
    <t>3.242,69</t>
  </si>
  <si>
    <t>Àrea Territori i Sostenibilitat. Seguretat Social</t>
  </si>
  <si>
    <t>7.820,00</t>
  </si>
  <si>
    <t>1.637,74</t>
  </si>
  <si>
    <t>Àrea Territori i Sostenibilitat. Aportació Pla de Pensions</t>
  </si>
  <si>
    <t>180,89</t>
  </si>
  <si>
    <t>Àrea Territori i Sostenibilitat. Ajuts conveni</t>
  </si>
  <si>
    <t>92041</t>
  </si>
  <si>
    <t>Equip Administratiu.Territori i sostenibilitat.R.Bas.C1</t>
  </si>
  <si>
    <t>32.627,44</t>
  </si>
  <si>
    <t>Equip Administratiu.Territori i sostenibilitat.R.Bas.C2</t>
  </si>
  <si>
    <t>18.185,48</t>
  </si>
  <si>
    <t>Equip Administratiu.Territori i sosten.R.Bas.Triennis</t>
  </si>
  <si>
    <t>8.183,78</t>
  </si>
  <si>
    <t>8.348,73</t>
  </si>
  <si>
    <t>9.045,48</t>
  </si>
  <si>
    <t>Equip Administratiu.Territori i sosten.R.Comp Destí</t>
  </si>
  <si>
    <t>31.222,10</t>
  </si>
  <si>
    <t>32.278,71</t>
  </si>
  <si>
    <t>32.068,14</t>
  </si>
  <si>
    <t>Equip Administratiu.Territori i Sostenibilitat.Comp.específi</t>
  </si>
  <si>
    <t>43.872,22</t>
  </si>
  <si>
    <t>44.121,06</t>
  </si>
  <si>
    <t>44.267,07</t>
  </si>
  <si>
    <t>Equip Administratiu.Territori i sosten.Productivitats</t>
  </si>
  <si>
    <t>5.077,30</t>
  </si>
  <si>
    <t>5.617,16</t>
  </si>
  <si>
    <t>Equip Administratiu.Territori i sosten.Seguretat Social</t>
  </si>
  <si>
    <t>37.704,88</t>
  </si>
  <si>
    <t>39.910,02</t>
  </si>
  <si>
    <t>36.919,21</t>
  </si>
  <si>
    <t>Equip Administratiu.Territori i sosten.Aport. Pla Pensions</t>
  </si>
  <si>
    <t>952,02</t>
  </si>
  <si>
    <t>960,39</t>
  </si>
  <si>
    <t>969,06</t>
  </si>
  <si>
    <t>Equip Administratiu.Territori i sosten.Aport. Ajuts conveni</t>
  </si>
  <si>
    <t>6.215,72</t>
  </si>
  <si>
    <t>6.317,16</t>
  </si>
  <si>
    <t>92200</t>
  </si>
  <si>
    <t>1620500</t>
  </si>
  <si>
    <t>Recursos Humans. Despeses serveis Admi.Gral. Assegurances</t>
  </si>
  <si>
    <t>8.000,00</t>
  </si>
  <si>
    <t>6.672,11</t>
  </si>
  <si>
    <t>Recursos Humans. Contracte PRL, vigiància, Servei Mèdic</t>
  </si>
  <si>
    <t>20.200,00</t>
  </si>
  <si>
    <t>14.923,33</t>
  </si>
  <si>
    <t>Recusos Humans. Locomoció-Serveis generals</t>
  </si>
  <si>
    <t>694,35</t>
  </si>
  <si>
    <t>Recursos Humans. Indemnització assistències tribunals</t>
  </si>
  <si>
    <t>1.083,24</t>
  </si>
  <si>
    <t>92400</t>
  </si>
  <si>
    <t>Participació ciutadana. Retribucions bàsiques Grup C1</t>
  </si>
  <si>
    <t>Participació Ciutadana. Retribucions Bàsiques Triennis</t>
  </si>
  <si>
    <t>2.234,36</t>
  </si>
  <si>
    <t>2.234,24</t>
  </si>
  <si>
    <t>2.337,08</t>
  </si>
  <si>
    <t>Participació ciutadana. Retribucions C.Comp Destí</t>
  </si>
  <si>
    <t>Participació ciutadana. Retribucions Compl. Comp. Especific</t>
  </si>
  <si>
    <t>13.729,80</t>
  </si>
  <si>
    <t>13.853,37</t>
  </si>
  <si>
    <t>Participació ciutadana. Productivitats</t>
  </si>
  <si>
    <t>1.240,75</t>
  </si>
  <si>
    <t>1.251,06</t>
  </si>
  <si>
    <t>Participació ciutadana. Seguretat Social</t>
  </si>
  <si>
    <t>9.481,19</t>
  </si>
  <si>
    <t>9.703,07</t>
  </si>
  <si>
    <t>9.249,01</t>
  </si>
  <si>
    <t>Participació ciutadana. Ajuts conveni</t>
  </si>
  <si>
    <t>1.067,62</t>
  </si>
  <si>
    <t>Atenció ciutadans. Retribucions bàsiques Grup C1</t>
  </si>
  <si>
    <t>91.806,36</t>
  </si>
  <si>
    <t>64.357,38</t>
  </si>
  <si>
    <t>103.456,54</t>
  </si>
  <si>
    <t>Atenció ciutadans. Retribucions bàsiques Grup C2</t>
  </si>
  <si>
    <t>27.278,22</t>
  </si>
  <si>
    <t>Atenció ciutadans. Retribucions bàsiques Grup E</t>
  </si>
  <si>
    <t>16.666,14</t>
  </si>
  <si>
    <t>Atenció ciutadans. Retribucions bàsiques triennis</t>
  </si>
  <si>
    <t>23.899,10</t>
  </si>
  <si>
    <t>23.673,84</t>
  </si>
  <si>
    <t>24.831,80</t>
  </si>
  <si>
    <t>Atenció ciutadans. Retribucions Complementàries Comp. Destí</t>
  </si>
  <si>
    <t>66.901,94</t>
  </si>
  <si>
    <t>69.024,83</t>
  </si>
  <si>
    <t>75.658,15</t>
  </si>
  <si>
    <t>Atenció ciutadans. Retribucions Comple.C.Específic</t>
  </si>
  <si>
    <t>129.518,48</t>
  </si>
  <si>
    <t>128.847,76</t>
  </si>
  <si>
    <t>140.320,90</t>
  </si>
  <si>
    <t>Altres remuneracions Atenció al ciutadà</t>
  </si>
  <si>
    <t>Atenció ciutadans. Productivitats</t>
  </si>
  <si>
    <t>31.453,46</t>
  </si>
  <si>
    <t>30.429,00</t>
  </si>
  <si>
    <t>32.714,88</t>
  </si>
  <si>
    <t>Atenció ciutadana. Gratificacions</t>
  </si>
  <si>
    <t>Atenció ciutadans. Seguretat Social</t>
  </si>
  <si>
    <t>97.149,37</t>
  </si>
  <si>
    <t>95.647,00</t>
  </si>
  <si>
    <t>101.674,55</t>
  </si>
  <si>
    <t>Aportació Pla de Pensions-Atenció Ciutadà</t>
  </si>
  <si>
    <t>2.967,25</t>
  </si>
  <si>
    <t>2.900,89</t>
  </si>
  <si>
    <t>3.028,75</t>
  </si>
  <si>
    <t>Atenció ciutadans. Ajuts conveni</t>
  </si>
  <si>
    <t>13.405,93</t>
  </si>
  <si>
    <t>12.899,76</t>
  </si>
  <si>
    <t>92900</t>
  </si>
  <si>
    <t>Valoració llocs de treball</t>
  </si>
  <si>
    <t>93100</t>
  </si>
  <si>
    <t>Serveis econòmics. Retribucions bàsiques Grup A1</t>
  </si>
  <si>
    <t>23.892,18</t>
  </si>
  <si>
    <t>16.050,00</t>
  </si>
  <si>
    <t>Serveis econòmics. Retribucions bàsiques Grup A2</t>
  </si>
  <si>
    <t>Serveis econòmics. Retribucions bàsiques Grup C1</t>
  </si>
  <si>
    <t>32.182,08</t>
  </si>
  <si>
    <t>Serveis econòmics. Retribucions bàsiques triennis</t>
  </si>
  <si>
    <t>8.648,74</t>
  </si>
  <si>
    <t>6.790,71</t>
  </si>
  <si>
    <t>7.568,84</t>
  </si>
  <si>
    <t>Serveis econòmics. Retribucions Compl. Comp Destí</t>
  </si>
  <si>
    <t>42.222,95</t>
  </si>
  <si>
    <t>35.716,65</t>
  </si>
  <si>
    <t>35.460,07</t>
  </si>
  <si>
    <t>Serveis econòmics. Retribucions Compl. Comp Especiific</t>
  </si>
  <si>
    <t>93.553,36</t>
  </si>
  <si>
    <t>72.106,53</t>
  </si>
  <si>
    <t>70.802,62</t>
  </si>
  <si>
    <t>Serveis econòmics. Productivitats</t>
  </si>
  <si>
    <t>12.102,51</t>
  </si>
  <si>
    <t>7.216,01</t>
  </si>
  <si>
    <t>Serveis Econòmics. Gratificacions</t>
  </si>
  <si>
    <t>749,98</t>
  </si>
  <si>
    <t>Serveis econòmics. Seguretat Social</t>
  </si>
  <si>
    <t>56.022,66</t>
  </si>
  <si>
    <t>47.099,24</t>
  </si>
  <si>
    <t>44.597,24</t>
  </si>
  <si>
    <t>Serveis econòmics. Aportació Pla de Pensions</t>
  </si>
  <si>
    <t>2.927,49</t>
  </si>
  <si>
    <t>1.869,48</t>
  </si>
  <si>
    <t>2.424,36</t>
  </si>
  <si>
    <t>Serveis econòmics. Ajuts conveni</t>
  </si>
  <si>
    <t>2.869,90</t>
  </si>
  <si>
    <t>3.911,67</t>
  </si>
  <si>
    <t>Tresoreria. Retribucions bàsiques. Grup A1</t>
  </si>
  <si>
    <t>Tresoreria. Retribucions bàsiques Grup A2</t>
  </si>
  <si>
    <t>Tresoreria. Retribucions bàsiques triennis</t>
  </si>
  <si>
    <t>9.904,12</t>
  </si>
  <si>
    <t>9.903,82</t>
  </si>
  <si>
    <t>9.993,26</t>
  </si>
  <si>
    <t>Tresoreria. Retribucions Complementàries. Comp. Destí</t>
  </si>
  <si>
    <t>23.678,42</t>
  </si>
  <si>
    <t>Tresoreria. Retribucions Complementàries Comp. Específic</t>
  </si>
  <si>
    <t>35.328,02</t>
  </si>
  <si>
    <t>35.165,24</t>
  </si>
  <si>
    <t>35.645,97</t>
  </si>
  <si>
    <t>Tresoreria. Productivitat</t>
  </si>
  <si>
    <t>2.174,45</t>
  </si>
  <si>
    <t>3.159,16</t>
  </si>
  <si>
    <t>Tresoreria. Seguretat Social</t>
  </si>
  <si>
    <t>26.287,46</t>
  </si>
  <si>
    <t>23.113,39</t>
  </si>
  <si>
    <t>25.566,07</t>
  </si>
  <si>
    <t>Aportació Pla de Pensions-Gestió del deute i Tresoreria</t>
  </si>
  <si>
    <t>1.452,64</t>
  </si>
  <si>
    <t>1.456,81</t>
  </si>
  <si>
    <t>1.477,65</t>
  </si>
  <si>
    <t>Tresoreria. Ajuts Conveni</t>
  </si>
  <si>
    <t>3001</t>
  </si>
  <si>
    <t>49102</t>
  </si>
  <si>
    <t>6360019</t>
  </si>
  <si>
    <t>Procediment tramitació electrònica</t>
  </si>
  <si>
    <t>6360021</t>
  </si>
  <si>
    <t>Renovació plana web</t>
  </si>
  <si>
    <t>2060000</t>
  </si>
  <si>
    <t>Hostings servidors internet i domini web</t>
  </si>
  <si>
    <t>1.126,00</t>
  </si>
  <si>
    <t>1.009,07</t>
  </si>
  <si>
    <t>2060001</t>
  </si>
  <si>
    <t>Renting PCs</t>
  </si>
  <si>
    <t>28.295,02</t>
  </si>
  <si>
    <t>29.093,02</t>
  </si>
  <si>
    <t>35.629,90</t>
  </si>
  <si>
    <t>Manteniment programari informàtic</t>
  </si>
  <si>
    <t>106.682,32</t>
  </si>
  <si>
    <t>86.729,53</t>
  </si>
  <si>
    <t>86.857,93</t>
  </si>
  <si>
    <t>Manteniment ordinadors i equips SAI</t>
  </si>
  <si>
    <t>66.670,61</t>
  </si>
  <si>
    <t>84.641,15</t>
  </si>
  <si>
    <t>90.000,00</t>
  </si>
  <si>
    <t>2160005</t>
  </si>
  <si>
    <t>Adquisició productes informàtics</t>
  </si>
  <si>
    <t>60.000,00</t>
  </si>
  <si>
    <t>90.142,84</t>
  </si>
  <si>
    <t>Material informàtic no inventariable</t>
  </si>
  <si>
    <t>1.057,95</t>
  </si>
  <si>
    <t>Comunicacions - Postals. SIC</t>
  </si>
  <si>
    <t>130,00</t>
  </si>
  <si>
    <t>130,30</t>
  </si>
  <si>
    <t>2270400</t>
  </si>
  <si>
    <t>Custòdia còpies de seguretat i backup online</t>
  </si>
  <si>
    <t>11.670,45</t>
  </si>
  <si>
    <t>Estudis i treballs tècnics</t>
  </si>
  <si>
    <t>18.000,00</t>
  </si>
  <si>
    <t>4.840,00</t>
  </si>
  <si>
    <t>Adequació Llei protecció de dades</t>
  </si>
  <si>
    <t>23.000,00</t>
  </si>
  <si>
    <t>4.083,75</t>
  </si>
  <si>
    <t>17.789,48</t>
  </si>
  <si>
    <t>6260000</t>
  </si>
  <si>
    <t>Equipaments tablets accés remot</t>
  </si>
  <si>
    <t>6260001</t>
  </si>
  <si>
    <t>Connexió fibra optica edifici GAS, pavelló, amistat i Aj.act</t>
  </si>
  <si>
    <t>6360004</t>
  </si>
  <si>
    <t>wifi ciutadà</t>
  </si>
  <si>
    <t>6360005</t>
  </si>
  <si>
    <t>Adquisició gestor documental</t>
  </si>
  <si>
    <t>6360017</t>
  </si>
  <si>
    <t>70.000,00</t>
  </si>
  <si>
    <t>6360018</t>
  </si>
  <si>
    <t>Increment capacitat Xarxa Wimax</t>
  </si>
  <si>
    <t>6360020</t>
  </si>
  <si>
    <t>Substitució centraleta</t>
  </si>
  <si>
    <t>42.199,71</t>
  </si>
  <si>
    <t>41.618,93</t>
  </si>
  <si>
    <t>Renovació plana WEB</t>
  </si>
  <si>
    <t>6360022</t>
  </si>
  <si>
    <t>Equips procés d'informació impuls teletreball COVID 19</t>
  </si>
  <si>
    <t>28.663,85</t>
  </si>
  <si>
    <t>6360023</t>
  </si>
  <si>
    <t>Electrònica de xarxa diversos equipaments</t>
  </si>
  <si>
    <t>92007</t>
  </si>
  <si>
    <t>2220000</t>
  </si>
  <si>
    <t>Telèfons serveis generals</t>
  </si>
  <si>
    <t>58.500,00</t>
  </si>
  <si>
    <t>56.636,34</t>
  </si>
  <si>
    <t>4670000</t>
  </si>
  <si>
    <t>Quota Localret</t>
  </si>
  <si>
    <t>3.284,31</t>
  </si>
  <si>
    <t>6360001</t>
  </si>
  <si>
    <t>Electrònica de xarca per a Ca l'Escoda</t>
  </si>
  <si>
    <t>5001</t>
  </si>
  <si>
    <t>2090000</t>
  </si>
  <si>
    <t>Gestió cultural. SGAE</t>
  </si>
  <si>
    <t>9.243,77</t>
  </si>
  <si>
    <t>Gestió cultural. Edificis i altres construccions</t>
  </si>
  <si>
    <t>360,09</t>
  </si>
  <si>
    <t>2120001</t>
  </si>
  <si>
    <t>COVID 19 despeses reobertura</t>
  </si>
  <si>
    <t>779,24</t>
  </si>
  <si>
    <t>2210500</t>
  </si>
  <si>
    <t>Gestió cultural. Productes alimentaria</t>
  </si>
  <si>
    <t>Gestió Cultural. Altres subministraments</t>
  </si>
  <si>
    <t>325,38</t>
  </si>
  <si>
    <t>Comunicacions - Postals. Cultura, festes i Joventut</t>
  </si>
  <si>
    <t>6,07</t>
  </si>
  <si>
    <t>Cultura. Publicació anuncis diaris no oficials</t>
  </si>
  <si>
    <t>Projectes participatius</t>
  </si>
  <si>
    <t>5.464,92</t>
  </si>
  <si>
    <t>Gestió cultural. Treballs realitzats per altres empreses</t>
  </si>
  <si>
    <t>Servei de metereologia</t>
  </si>
  <si>
    <t>6350000</t>
  </si>
  <si>
    <t>Millora de la cartelleria del Municipi</t>
  </si>
  <si>
    <t>Biblioteca Fons i Subscripcions. Cànon préstec</t>
  </si>
  <si>
    <t>Reobertura biblioteca COVID 19</t>
  </si>
  <si>
    <t>1.924,67</t>
  </si>
  <si>
    <t>2230000</t>
  </si>
  <si>
    <t>Biblioteca. Servei de recollida de llibres</t>
  </si>
  <si>
    <t>Reobertura COVID. Control accés</t>
  </si>
  <si>
    <t>4.000,26</t>
  </si>
  <si>
    <t>6250000</t>
  </si>
  <si>
    <t>Biblioteca. Autoservei mitjançant RFID</t>
  </si>
  <si>
    <t>2.662,00</t>
  </si>
  <si>
    <t>4.964,06</t>
  </si>
  <si>
    <t>33211</t>
  </si>
  <si>
    <t>Biblioteca. Fons i subscripcions</t>
  </si>
  <si>
    <t>20.500,00</t>
  </si>
  <si>
    <t>18.483,35</t>
  </si>
  <si>
    <t>33212</t>
  </si>
  <si>
    <t>Biblioteca Drets d'autor</t>
  </si>
  <si>
    <t>302,50</t>
  </si>
  <si>
    <t>Biblioteca. Altres subministraments</t>
  </si>
  <si>
    <t>2.084,09</t>
  </si>
  <si>
    <t>2.410,50</t>
  </si>
  <si>
    <t>2260900</t>
  </si>
  <si>
    <t>Biblioteca.Festa literària de Sant Jordi</t>
  </si>
  <si>
    <t>6.379,18</t>
  </si>
  <si>
    <t>3.717,18</t>
  </si>
  <si>
    <t>2.139,19</t>
  </si>
  <si>
    <t>A-12 Estudis i recerca interuniversitària</t>
  </si>
  <si>
    <t>610,00</t>
  </si>
  <si>
    <t>350,65</t>
  </si>
  <si>
    <t>2.600,00</t>
  </si>
  <si>
    <t>Biblioteca. Activitats de dinamització</t>
  </si>
  <si>
    <t>33213</t>
  </si>
  <si>
    <t>PB74. Biblioteca. Altres subministraments Pla de Barris</t>
  </si>
  <si>
    <t>585,18</t>
  </si>
  <si>
    <t>PB74 Dinamització biblioteca Martí Roselló</t>
  </si>
  <si>
    <t>9.490,00</t>
  </si>
  <si>
    <t>8.037,29</t>
  </si>
  <si>
    <t>33214</t>
  </si>
  <si>
    <t>Biblioteca. Senyalització</t>
  </si>
  <si>
    <t>2219901</t>
  </si>
  <si>
    <t>Biblioteca. Adquisicó millores espai</t>
  </si>
  <si>
    <t>Biblioteca. Adquisició ordinadors</t>
  </si>
  <si>
    <t>6290000</t>
  </si>
  <si>
    <t>Biblioteca. Producció i instal·lació de la nova senyalètica</t>
  </si>
  <si>
    <t>33402</t>
  </si>
  <si>
    <t>Teatre Amistat. Apropament arts escèniques ciutadans</t>
  </si>
  <si>
    <t>6.281,25</t>
  </si>
  <si>
    <t>4.507,25</t>
  </si>
  <si>
    <t>Teatre Amistat. Campanya anem al Teatre</t>
  </si>
  <si>
    <t>893,66</t>
  </si>
  <si>
    <t>Teatre Amistat. Encàrrec de gestió i programació amistat</t>
  </si>
  <si>
    <t>46.112,00</t>
  </si>
  <si>
    <t>76.612,20</t>
  </si>
  <si>
    <t>4610000</t>
  </si>
  <si>
    <t xml:space="preserve">Teatre Amistat. Campanya anem al Teatre </t>
  </si>
  <si>
    <t>33403</t>
  </si>
  <si>
    <t>Projectes culturals interès general.Altres subministrament</t>
  </si>
  <si>
    <t>629,53</t>
  </si>
  <si>
    <t>126,18</t>
  </si>
  <si>
    <t>2270000</t>
  </si>
  <si>
    <t>Projectes culturals d'interes general. Neteja</t>
  </si>
  <si>
    <t>29,04</t>
  </si>
  <si>
    <t>2270001</t>
  </si>
  <si>
    <t>COVID Neteja. Projectes culturals</t>
  </si>
  <si>
    <t>Projectes culturals. Control d'accés</t>
  </si>
  <si>
    <t>Projectes Culturals d'interés General</t>
  </si>
  <si>
    <t>15.573,92</t>
  </si>
  <si>
    <t>18.804,35</t>
  </si>
  <si>
    <t>Cinema a la fresca</t>
  </si>
  <si>
    <t>Arrelament i patrimoni</t>
  </si>
  <si>
    <t>9.245,99</t>
  </si>
  <si>
    <t>PCIG. Activitats culturals literàries</t>
  </si>
  <si>
    <t>5.838,25</t>
  </si>
  <si>
    <t>2.002,55</t>
  </si>
  <si>
    <t>9.000,00</t>
  </si>
  <si>
    <t>2270604</t>
  </si>
  <si>
    <t>PCIG. Activitats culturals d'arts visuals</t>
  </si>
  <si>
    <t>2270605</t>
  </si>
  <si>
    <t>Projectes culturals</t>
  </si>
  <si>
    <t>2270606</t>
  </si>
  <si>
    <t>PCIG. Activitats culturals de patrimoni</t>
  </si>
  <si>
    <t>5.125,55</t>
  </si>
  <si>
    <t>5.308,36</t>
  </si>
  <si>
    <t>4800000</t>
  </si>
  <si>
    <t>PCIG. Coral l'Amistat. Aportació cicle música clàssica</t>
  </si>
  <si>
    <t>33404</t>
  </si>
  <si>
    <t>Subvencions municipals culturals</t>
  </si>
  <si>
    <t>17.300,00</t>
  </si>
  <si>
    <t>17.000,00</t>
  </si>
  <si>
    <t>17.500,00</t>
  </si>
  <si>
    <t>4800001</t>
  </si>
  <si>
    <t>Subvenció Patronat Social Premianenc. Millora tecnologia</t>
  </si>
  <si>
    <t>4800002</t>
  </si>
  <si>
    <t>Subv.Patronat Social Premianenc millora condició sala teatre</t>
  </si>
  <si>
    <t>4800003</t>
  </si>
  <si>
    <t>Subvenció creació projecte Moros a la costa</t>
  </si>
  <si>
    <t>4800004</t>
  </si>
  <si>
    <t>Subvenció patronat social premianenc</t>
  </si>
  <si>
    <t>Quota Omnium Cultural</t>
  </si>
  <si>
    <t>4800021</t>
  </si>
  <si>
    <t>Quota amics de la bressola</t>
  </si>
  <si>
    <t>5002</t>
  </si>
  <si>
    <t>33801</t>
  </si>
  <si>
    <t>Cicle Festiu. Altres subministraments</t>
  </si>
  <si>
    <t>Cicle Festiu. Nadal i Reis</t>
  </si>
  <si>
    <t>24.372,28</t>
  </si>
  <si>
    <t>2260901</t>
  </si>
  <si>
    <t>Cicle Festiu. Carnaval Festa Major d'Hivern</t>
  </si>
  <si>
    <t>17.296,71</t>
  </si>
  <si>
    <t>16.168,68</t>
  </si>
  <si>
    <t>23.700,00</t>
  </si>
  <si>
    <t>2260902</t>
  </si>
  <si>
    <t>Cicle Festiu. Rebombori</t>
  </si>
  <si>
    <t>4.500,00</t>
  </si>
  <si>
    <t>2260903</t>
  </si>
  <si>
    <t>Cicle Festiu. Diada Nacional de Catalunya</t>
  </si>
  <si>
    <t>423,50</t>
  </si>
  <si>
    <t>2260904</t>
  </si>
  <si>
    <t>Cicle Festiu. Flama del Canigó</t>
  </si>
  <si>
    <t>434,46</t>
  </si>
  <si>
    <t>2260905</t>
  </si>
  <si>
    <t>Cicle festiu. Altres activitats</t>
  </si>
  <si>
    <t>980,34</t>
  </si>
  <si>
    <t>2260906</t>
  </si>
  <si>
    <t>Cicle Festiu. Nadal infantil</t>
  </si>
  <si>
    <t>15.233,90</t>
  </si>
  <si>
    <t>2260907</t>
  </si>
  <si>
    <t>Cicle Festiu. Cap d'Any</t>
  </si>
  <si>
    <t>3.465,68</t>
  </si>
  <si>
    <t>3.331,30</t>
  </si>
  <si>
    <t>Cicle Festiu. Neteja altres activitats</t>
  </si>
  <si>
    <t>Cicle Festiu. Neteja Nadal i Reis</t>
  </si>
  <si>
    <t>2270002</t>
  </si>
  <si>
    <t>Cicle Festiu. Carnaval. Servei de neteja Ball</t>
  </si>
  <si>
    <t>1.451,69</t>
  </si>
  <si>
    <t>2270003</t>
  </si>
  <si>
    <t>Rebombori. Neteja</t>
  </si>
  <si>
    <t>2270004</t>
  </si>
  <si>
    <t>Cicle Festiu. Neteja Flama del Canigó</t>
  </si>
  <si>
    <t>Adequació magatzem, carrosses i elements festius</t>
  </si>
  <si>
    <t>33802</t>
  </si>
  <si>
    <t>Festa major. Marxandatge</t>
  </si>
  <si>
    <t>Festa Major. Assegurances.</t>
  </si>
  <si>
    <t>2250000</t>
  </si>
  <si>
    <t>Festa Major. Tributs</t>
  </si>
  <si>
    <t>148,05</t>
  </si>
  <si>
    <t>Festa Major</t>
  </si>
  <si>
    <t>49.000,00</t>
  </si>
  <si>
    <t>42.516,29</t>
  </si>
  <si>
    <t>128.900,00</t>
  </si>
  <si>
    <t>Festa Major. Neteja</t>
  </si>
  <si>
    <t>9.700,00</t>
  </si>
  <si>
    <t>Festa Major. Seguretat</t>
  </si>
  <si>
    <t>480,98</t>
  </si>
  <si>
    <t>2270608</t>
  </si>
  <si>
    <t>Festa Major. Serveis externs</t>
  </si>
  <si>
    <t>4.719,00</t>
  </si>
  <si>
    <t>46.400,00</t>
  </si>
  <si>
    <t>5003</t>
  </si>
  <si>
    <t>32604</t>
  </si>
  <si>
    <t>Joventut. Nits d'estudi a la biblioteca</t>
  </si>
  <si>
    <t>33405</t>
  </si>
  <si>
    <t>Àrea Joventut.SGAE</t>
  </si>
  <si>
    <t>203,55</t>
  </si>
  <si>
    <t>Joventut. Altres subministraments</t>
  </si>
  <si>
    <t>12,60</t>
  </si>
  <si>
    <t>523,37</t>
  </si>
  <si>
    <t>Adequació i mobiliari Espai Jove</t>
  </si>
  <si>
    <t>1.600,32</t>
  </si>
  <si>
    <t>1.057,60</t>
  </si>
  <si>
    <t>33406</t>
  </si>
  <si>
    <t>Joventut. Activitats i festes Premià Jove</t>
  </si>
  <si>
    <t>19.338,90</t>
  </si>
  <si>
    <t>17.738,58</t>
  </si>
  <si>
    <t>11.186,78</t>
  </si>
  <si>
    <t>Premià Jove. Neteja</t>
  </si>
  <si>
    <t>57,45</t>
  </si>
  <si>
    <t>1.736,77</t>
  </si>
  <si>
    <t>Joventut. Dinamització juvenil</t>
  </si>
  <si>
    <t>17.579,56</t>
  </si>
  <si>
    <t>Joventut. Activitats d'estiu</t>
  </si>
  <si>
    <t>16,32</t>
  </si>
  <si>
    <t>Activitats familiars lúdiques i educatives</t>
  </si>
  <si>
    <t>1.851,30</t>
  </si>
  <si>
    <t>6.170,00</t>
  </si>
  <si>
    <t>Joventut. Dinamització espai jove</t>
  </si>
  <si>
    <t>24.000,00</t>
  </si>
  <si>
    <t>33407</t>
  </si>
  <si>
    <t>Joventut.Subvencions</t>
  </si>
  <si>
    <t>33409</t>
  </si>
  <si>
    <t>Consulta Jove Salut</t>
  </si>
  <si>
    <t>92401</t>
  </si>
  <si>
    <t>Participació. Ajuntament Jove. Neteja</t>
  </si>
  <si>
    <t>Participació. Projecte Ajuntament Jove</t>
  </si>
  <si>
    <t>10.200,00</t>
  </si>
  <si>
    <t>10.158,75</t>
  </si>
  <si>
    <t>9.500,00</t>
  </si>
  <si>
    <t>5006</t>
  </si>
  <si>
    <t>32305</t>
  </si>
  <si>
    <t>Esport Escolar</t>
  </si>
  <si>
    <t>5.150,00</t>
  </si>
  <si>
    <t>1.216,66</t>
  </si>
  <si>
    <t>34100</t>
  </si>
  <si>
    <t>Marató TV3</t>
  </si>
  <si>
    <t>1.920,00</t>
  </si>
  <si>
    <t>Pla general de l'esport</t>
  </si>
  <si>
    <t>34101</t>
  </si>
  <si>
    <t>Dinamització esports. Trofeus esportius, recordatoris equips</t>
  </si>
  <si>
    <t>378,12</t>
  </si>
  <si>
    <t>Activitats esportives Dinamització actes Entitats</t>
  </si>
  <si>
    <t>2219902</t>
  </si>
  <si>
    <t>Dinamització activitats esportives festes populars</t>
  </si>
  <si>
    <t>1.198,24</t>
  </si>
  <si>
    <t>Dinamització esports. Transport</t>
  </si>
  <si>
    <t>Dinamització esports. Primes d'assegurances. RC</t>
  </si>
  <si>
    <t>Despeses diverses-Publicitat i propaganda. Pavelló d'esport</t>
  </si>
  <si>
    <t>2260201</t>
  </si>
  <si>
    <t>Promoció esport femení</t>
  </si>
  <si>
    <t>Dinamització esports- Neteja i acondic.</t>
  </si>
  <si>
    <t>392,95</t>
  </si>
  <si>
    <t>9.528,75</t>
  </si>
  <si>
    <t>34102</t>
  </si>
  <si>
    <t>Serveis activitats esportives. Monitoratge</t>
  </si>
  <si>
    <t>34103</t>
  </si>
  <si>
    <t>Camp de futbol - Mobiliari i estris</t>
  </si>
  <si>
    <t>Conveni AE La Salle Premià. Gespa artificial</t>
  </si>
  <si>
    <t>34104</t>
  </si>
  <si>
    <t>Subvenció entitats esportives</t>
  </si>
  <si>
    <t>10.727,20</t>
  </si>
  <si>
    <t>34107</t>
  </si>
  <si>
    <t>PB73 Dinamització esports. Pla de Barris</t>
  </si>
  <si>
    <t>80,00</t>
  </si>
  <si>
    <t>76,23</t>
  </si>
  <si>
    <t>34200</t>
  </si>
  <si>
    <t>Indemnització suspensió execució contracte concessió piscina</t>
  </si>
  <si>
    <t>115.000,00</t>
  </si>
  <si>
    <t>2269901</t>
  </si>
  <si>
    <t>Indemnització suspensió execució contracte gimnàs pavelló</t>
  </si>
  <si>
    <t>4.503,96</t>
  </si>
  <si>
    <t>34201</t>
  </si>
  <si>
    <t>Repar. manten. i conserv.- Instal·lacions esportives Pavelló</t>
  </si>
  <si>
    <t>6.616,52</t>
  </si>
  <si>
    <t>Pavelló. Manteniment maquinària,instal. i utillatge</t>
  </si>
  <si>
    <t>284,35</t>
  </si>
  <si>
    <t>Mobiliari i estris pavelló</t>
  </si>
  <si>
    <t>1.759,82</t>
  </si>
  <si>
    <t>Pavelló - Equipament proces. d'informació</t>
  </si>
  <si>
    <t>3.500,00</t>
  </si>
  <si>
    <t>484,00</t>
  </si>
  <si>
    <t>3.200,00</t>
  </si>
  <si>
    <t>Pavelló. Material, sub. i altres - Ord. no inventariable</t>
  </si>
  <si>
    <t>Control seguretat pavelló esports</t>
  </si>
  <si>
    <t>3.250,59</t>
  </si>
  <si>
    <t>34202</t>
  </si>
  <si>
    <t>Esports. Instal·lacions esportives Voramar. Repar i mantenim</t>
  </si>
  <si>
    <t>1.869,00</t>
  </si>
  <si>
    <t>6320000</t>
  </si>
  <si>
    <t>Pistes esportives Voramar. Vestuaris</t>
  </si>
  <si>
    <t>6320001</t>
  </si>
  <si>
    <t>Voramar. Reforma instal·lació ACS i ventilació vestidors</t>
  </si>
  <si>
    <t>34203</t>
  </si>
  <si>
    <t>Arrendament cap de futbol La Salle. Conveni La Salle</t>
  </si>
  <si>
    <t>8.900,00</t>
  </si>
  <si>
    <t>Repar.manten i conserv.- Instal. esportives</t>
  </si>
  <si>
    <t>477,95</t>
  </si>
  <si>
    <t>Repar., manten. i conserv. - Camp futbol</t>
  </si>
  <si>
    <t>370,54</t>
  </si>
  <si>
    <t>Camp de futbol. Mobiliari i estris</t>
  </si>
  <si>
    <t>2210300</t>
  </si>
  <si>
    <t>Camp de futbol. Subministres - Combustibles y Carburants</t>
  </si>
  <si>
    <t>Projecte grades Camp de Futbol</t>
  </si>
  <si>
    <t>Vestidors Camp de Futbol</t>
  </si>
  <si>
    <t>Obres rampa Camp de Futbol</t>
  </si>
  <si>
    <t>6330000</t>
  </si>
  <si>
    <t>Marcador Camp de Futbol</t>
  </si>
  <si>
    <t>34204</t>
  </si>
  <si>
    <t>Mobiliari esportiu urbà</t>
  </si>
  <si>
    <t>175,33</t>
  </si>
  <si>
    <t>2150001</t>
  </si>
  <si>
    <t>Manteniment mobiliari esportiu escoles</t>
  </si>
  <si>
    <t>4.500,72</t>
  </si>
  <si>
    <t>Mobiliari i estris instal·lacions esportives</t>
  </si>
  <si>
    <t>5007</t>
  </si>
  <si>
    <t>Foment de l'ocupació. Manteniment instal.lacions</t>
  </si>
  <si>
    <t>14,00</t>
  </si>
  <si>
    <t>Assegurança Fem Ocupació per a joves (TSF/2937/2017)</t>
  </si>
  <si>
    <t>2240001</t>
  </si>
  <si>
    <t>Assegurança  cursos formació ocupacional</t>
  </si>
  <si>
    <t>295,01</t>
  </si>
  <si>
    <t>2260600</t>
  </si>
  <si>
    <t>Accions formatives i activitats programa talent i tecnologia</t>
  </si>
  <si>
    <t>Servei assessorament fundacióTecnoCampus</t>
  </si>
  <si>
    <t>2.420,00</t>
  </si>
  <si>
    <t>Formació Treball i formació (TSF/2165/2018) cofinançat FSE</t>
  </si>
  <si>
    <t>Formació fem ocupació joves (TSF/2937/2017)</t>
  </si>
  <si>
    <t>Assegurança treball i formació (TSF/2162/2017)cofinançat FSE</t>
  </si>
  <si>
    <t>260,00</t>
  </si>
  <si>
    <t>2270609</t>
  </si>
  <si>
    <t>Formació programa complementari millora ocupabilitat DIBA 19</t>
  </si>
  <si>
    <t>1.725,00</t>
  </si>
  <si>
    <t>2270610</t>
  </si>
  <si>
    <t>Formació treball i formació (TSF/2232/2019 cofi FSE)</t>
  </si>
  <si>
    <t>3.542,40</t>
  </si>
  <si>
    <t>2270611</t>
  </si>
  <si>
    <t>Assegurances programa treball i formació</t>
  </si>
  <si>
    <t>2270612</t>
  </si>
  <si>
    <t>Formació. Treball i formació Covid19 TSF/1419/2020. Cofinanç</t>
  </si>
  <si>
    <t>4650000</t>
  </si>
  <si>
    <t>Foment de l'Ocupació.Quota observ. mercat treball C Comarcal</t>
  </si>
  <si>
    <t>1.148,00</t>
  </si>
  <si>
    <t>1.232,00</t>
  </si>
  <si>
    <t>Subvenció a Creixent per millora ocupabilitat persones</t>
  </si>
  <si>
    <t>Equipament informàtic aules formació</t>
  </si>
  <si>
    <t>24102</t>
  </si>
  <si>
    <t>2250100</t>
  </si>
  <si>
    <t>Taxes. Cursos SOC</t>
  </si>
  <si>
    <t>FO Realització auditories internes de qualitat- cursos SOC</t>
  </si>
  <si>
    <t>FO Realització auditories externes de qualitat- cursos SOC</t>
  </si>
  <si>
    <t>1.952,00</t>
  </si>
  <si>
    <t>1.179,75</t>
  </si>
  <si>
    <t>24103</t>
  </si>
  <si>
    <t>Accions diverses ocupació joves</t>
  </si>
  <si>
    <t>4400000</t>
  </si>
  <si>
    <t>Beques FP dual. Ocupació Joves</t>
  </si>
  <si>
    <t>24104</t>
  </si>
  <si>
    <t>Promoció econòmica. Altres despeses diverses</t>
  </si>
  <si>
    <t>159,72</t>
  </si>
  <si>
    <t>PE Formació ocupacional per a la inserció laboral</t>
  </si>
  <si>
    <t>20.133,75</t>
  </si>
  <si>
    <t>33.335,00</t>
  </si>
  <si>
    <t>Activitats i programes d'inserció</t>
  </si>
  <si>
    <t>8.561,08</t>
  </si>
  <si>
    <t>Assegurança cursos formació ocupacional</t>
  </si>
  <si>
    <t>Servei assesorament fundació Tecno Campus</t>
  </si>
  <si>
    <t>11.000,00</t>
  </si>
  <si>
    <t>Subvenció per la contractació de persones aturades</t>
  </si>
  <si>
    <t>Conveni CM per emprenedoria i turisme</t>
  </si>
  <si>
    <t>Conveni CM tecnocampus emprenedoria i turisme</t>
  </si>
  <si>
    <t>11.600,00</t>
  </si>
  <si>
    <t>24133</t>
  </si>
  <si>
    <t>PB 70101 Formació i ocupabilitat</t>
  </si>
  <si>
    <t>6.600,00</t>
  </si>
  <si>
    <t>PB 40301 Formació en noves tecnologies</t>
  </si>
  <si>
    <t>5.400,00</t>
  </si>
  <si>
    <t>Comunicacions - Postals. Promoció econòmica i Museus</t>
  </si>
  <si>
    <t>843,39</t>
  </si>
  <si>
    <t>Projectes de dinamització turística. Convenis rutes</t>
  </si>
  <si>
    <t>4660000</t>
  </si>
  <si>
    <t>Quota Associació Maresme Marítim</t>
  </si>
  <si>
    <t>Quota Consorci Promoció turística Costa Barcelona Maresme</t>
  </si>
  <si>
    <t>4.886,92</t>
  </si>
  <si>
    <t>Subvenció als comerços afectats per les obres</t>
  </si>
  <si>
    <t>Subvencions extraordinàries COVID19</t>
  </si>
  <si>
    <t>86.000,00</t>
  </si>
  <si>
    <t>17.909,81</t>
  </si>
  <si>
    <t>Subvenció conveni PIMEC</t>
  </si>
  <si>
    <t>Subvenció digitalització comerç</t>
  </si>
  <si>
    <t>16.500,00</t>
  </si>
  <si>
    <t>43002</t>
  </si>
  <si>
    <t>Equips per a processos informació</t>
  </si>
  <si>
    <t>2.056,01</t>
  </si>
  <si>
    <t>Pla Arxial. Promoció producte turístic</t>
  </si>
  <si>
    <t>5.989,50</t>
  </si>
  <si>
    <t>43101</t>
  </si>
  <si>
    <t>2050000</t>
  </si>
  <si>
    <t>Arrendament enllumenat nadal</t>
  </si>
  <si>
    <t>10.248,70</t>
  </si>
  <si>
    <t>Comerç. Compra llums de Nadal</t>
  </si>
  <si>
    <t>Comerç. Neteja accions carrer</t>
  </si>
  <si>
    <t>Comerç. Dinamització nit de compres. Activitats</t>
  </si>
  <si>
    <t>10.774,83</t>
  </si>
  <si>
    <t>Comerç. Contractació formació</t>
  </si>
  <si>
    <t>Comerç. Campanya de Nadal</t>
  </si>
  <si>
    <t>32.777,14</t>
  </si>
  <si>
    <t>Comerç. Dinamització estructura comercial Premià de Mar</t>
  </si>
  <si>
    <t>18.573,35</t>
  </si>
  <si>
    <t>100.000,00</t>
  </si>
  <si>
    <t>Comerç. Accions de dinamització efectats per obra pública</t>
  </si>
  <si>
    <t>Conveni PIMEC accions comerç</t>
  </si>
  <si>
    <t>Subvenció entitats dinamització comerç urbà.</t>
  </si>
  <si>
    <t>Llums de nadal</t>
  </si>
  <si>
    <t>9.948,02</t>
  </si>
  <si>
    <t>9.948,01</t>
  </si>
  <si>
    <t>43103</t>
  </si>
  <si>
    <t>Campanya de comerç i pimes. Covid 19</t>
  </si>
  <si>
    <t>200.677,20</t>
  </si>
  <si>
    <t>194.062,16</t>
  </si>
  <si>
    <t>Vivers d'empresa. Realització estudi</t>
  </si>
  <si>
    <t>43110</t>
  </si>
  <si>
    <t>Promoció de la ciutat. Publicitat Jornades gastronòmiques</t>
  </si>
  <si>
    <t>2260202</t>
  </si>
  <si>
    <t>Activitat firal</t>
  </si>
  <si>
    <t>Activitat firal Neteja i acondicionament</t>
  </si>
  <si>
    <t>43112</t>
  </si>
  <si>
    <t>Mercat municipal. Dinamització comercial</t>
  </si>
  <si>
    <t>5.247,39</t>
  </si>
  <si>
    <t>43113</t>
  </si>
  <si>
    <t>2000000</t>
  </si>
  <si>
    <t>Mercat setmanal. Arrendament de terrenys</t>
  </si>
  <si>
    <t>Mercat setmanal. Treballs realitzats per altres empreses</t>
  </si>
  <si>
    <t>13.445,00</t>
  </si>
  <si>
    <t>13.068,00</t>
  </si>
  <si>
    <t>13.500,00</t>
  </si>
  <si>
    <t>43133</t>
  </si>
  <si>
    <t>PB 70501 Programa de dinamització subcentre comercial</t>
  </si>
  <si>
    <t>43200</t>
  </si>
  <si>
    <t>Turisme. Publicitat i propaganda</t>
  </si>
  <si>
    <t>43202</t>
  </si>
  <si>
    <t>Quota Consorci de la DO Alella</t>
  </si>
  <si>
    <t>1.800,00</t>
  </si>
  <si>
    <t>Contracte gestoria suport entitats</t>
  </si>
  <si>
    <t>Suport tràmits electrònics a entitats</t>
  </si>
  <si>
    <t>5008</t>
  </si>
  <si>
    <t>Museus. Netejes</t>
  </si>
  <si>
    <t>206,41</t>
  </si>
  <si>
    <t>Museu. Sistemes de seguretat</t>
  </si>
  <si>
    <t>Material, subministres i altres - Ordinari no inventariable</t>
  </si>
  <si>
    <t>1.218,06</t>
  </si>
  <si>
    <t>1.140,54</t>
  </si>
  <si>
    <t>1.250,00</t>
  </si>
  <si>
    <t>146,16</t>
  </si>
  <si>
    <t>Tributs autonòmic</t>
  </si>
  <si>
    <t>43,70</t>
  </si>
  <si>
    <t>10.750,69</t>
  </si>
  <si>
    <t>7.206,79</t>
  </si>
  <si>
    <t>Dinamització imatge digital del museu</t>
  </si>
  <si>
    <t>Renovació 1r establiment SICTED</t>
  </si>
  <si>
    <t>Museus. Treballs realitzats per altres empreses</t>
  </si>
  <si>
    <t>277,41</t>
  </si>
  <si>
    <t>Quota ICOM</t>
  </si>
  <si>
    <t>630,00</t>
  </si>
  <si>
    <t>435,00</t>
  </si>
  <si>
    <t>33302</t>
  </si>
  <si>
    <t>Exposicions temporals</t>
  </si>
  <si>
    <t>Transports</t>
  </si>
  <si>
    <t>2260100</t>
  </si>
  <si>
    <t>Despeses diverses -Atencions Protocolàries i representatives</t>
  </si>
  <si>
    <t>Museus. Seguretat</t>
  </si>
  <si>
    <t>2.855,73</t>
  </si>
  <si>
    <t>Treballs de documentació. Conservació i funcionament Museu</t>
  </si>
  <si>
    <t>33.069,30</t>
  </si>
  <si>
    <t>30.202,67</t>
  </si>
  <si>
    <t>Treballs de restauració. Conservació i funcionament Museu</t>
  </si>
  <si>
    <t>14.250,00</t>
  </si>
  <si>
    <t>12.542,77</t>
  </si>
  <si>
    <t>Dinamització exposició permanent</t>
  </si>
  <si>
    <t>1.939,83</t>
  </si>
  <si>
    <t>Maquinària, instal.lacions i utillatge exposició museus</t>
  </si>
  <si>
    <t>1.978,81</t>
  </si>
  <si>
    <t>Actualització i manteniment exposició</t>
  </si>
  <si>
    <t>432,32</t>
  </si>
  <si>
    <t>33303</t>
  </si>
  <si>
    <t>Museu neteja Covid-19</t>
  </si>
  <si>
    <t>Treballs realitzats per altres empreses-Activitats Museu</t>
  </si>
  <si>
    <t>15.560,65</t>
  </si>
  <si>
    <t>15.752,41</t>
  </si>
  <si>
    <t>Dinamització de l'Idus de març</t>
  </si>
  <si>
    <t>2.067,88</t>
  </si>
  <si>
    <t>1.805,72</t>
  </si>
  <si>
    <t>Festa del Museu de l'Estampació</t>
  </si>
  <si>
    <t>3.750,00</t>
  </si>
  <si>
    <t>1.517,96</t>
  </si>
  <si>
    <t>Projecte d'història local</t>
  </si>
  <si>
    <t>1.222,95</t>
  </si>
  <si>
    <t>33304</t>
  </si>
  <si>
    <t>Reparació manteniment i conser.Edif.municipals</t>
  </si>
  <si>
    <t>Marxandatge museus</t>
  </si>
  <si>
    <t>33400</t>
  </si>
  <si>
    <t>Museu Romà Rep, mant i con- Edificis i altres construccions</t>
  </si>
  <si>
    <t>6001</t>
  </si>
  <si>
    <t>2210000</t>
  </si>
  <si>
    <t>Energia elèctrica. Policial Local</t>
  </si>
  <si>
    <t>9.661,92</t>
  </si>
  <si>
    <t>13300</t>
  </si>
  <si>
    <t>Adaptació terreny per a aparcament municipal</t>
  </si>
  <si>
    <t>9.780,43</t>
  </si>
  <si>
    <t>2270900</t>
  </si>
  <si>
    <t>Gestió serveis municipals. Mobilitat. Senyalització viària</t>
  </si>
  <si>
    <t>51.748,36</t>
  </si>
  <si>
    <t>66.000,00</t>
  </si>
  <si>
    <t>Senyalització carrers- renovació plaques carrers</t>
  </si>
  <si>
    <t>26.907,98</t>
  </si>
  <si>
    <t>Gestió serveis municipals. - Material de transport</t>
  </si>
  <si>
    <t>Comunicacions - Postals. Serveis Territorials i Brigada</t>
  </si>
  <si>
    <t>3.730,00</t>
  </si>
  <si>
    <t>478,20</t>
  </si>
  <si>
    <t>Gestió serveis municipals.Tributs Estatals</t>
  </si>
  <si>
    <t>Gestió serveis municipals.Tributs</t>
  </si>
  <si>
    <t>983,11</t>
  </si>
  <si>
    <t>Publicacions oficials a diaris de difusió</t>
  </si>
  <si>
    <t>439,23</t>
  </si>
  <si>
    <t>Publicacions diaris oficials</t>
  </si>
  <si>
    <t>1.055,20</t>
  </si>
  <si>
    <t>2260301</t>
  </si>
  <si>
    <t>Publicacions a càrrec de tercers</t>
  </si>
  <si>
    <t>Indemnització JOSEL SL Can Sanpere sentencia ferma</t>
  </si>
  <si>
    <t>Revocació taxa Can Sanpere</t>
  </si>
  <si>
    <t>286.677,20</t>
  </si>
  <si>
    <t>Indemnització JOSEL SL Can Sanpere. Interessos</t>
  </si>
  <si>
    <t>6190075</t>
  </si>
  <si>
    <t>Mobiliari Urbà</t>
  </si>
  <si>
    <t>Millora de mobilirari urbà torrent Santa Anna</t>
  </si>
  <si>
    <t>6250003</t>
  </si>
  <si>
    <t>Actuacions mobiliari urbà i parcs infantils del municipi XGL</t>
  </si>
  <si>
    <t>Material de plaques</t>
  </si>
  <si>
    <t>2.468,40</t>
  </si>
  <si>
    <t>Despeses jurídiques protecció legalitat urbanística</t>
  </si>
  <si>
    <t>Actuacions execució subsidiàries</t>
  </si>
  <si>
    <t>Redacció de projectes, direcció obres, assistència tècnica</t>
  </si>
  <si>
    <t>32.151,64</t>
  </si>
  <si>
    <t>99.000,00</t>
  </si>
  <si>
    <t>Projecte de remodalació i pla d'usus de la masia Can Manent</t>
  </si>
  <si>
    <t>15220</t>
  </si>
  <si>
    <t>Procés participatiu. Petxina acústica a l'Amistat</t>
  </si>
  <si>
    <t>7800000</t>
  </si>
  <si>
    <t>PB21. Rehabilitació i accessibilitat Llei de barris</t>
  </si>
  <si>
    <t>109.763,43</t>
  </si>
  <si>
    <t>7800001</t>
  </si>
  <si>
    <t>PB82. Accessibilitat comerços</t>
  </si>
  <si>
    <t>7800002</t>
  </si>
  <si>
    <t>PB83 Instal·lació ascensor</t>
  </si>
  <si>
    <t>Lloguer solar zona de pàrquing La Riera</t>
  </si>
  <si>
    <t>2020001</t>
  </si>
  <si>
    <t>Lloguer solar xona de pàrquing Barri Cotet</t>
  </si>
  <si>
    <t>12.100,00</t>
  </si>
  <si>
    <t>2100000</t>
  </si>
  <si>
    <t>Conservació vies públiques</t>
  </si>
  <si>
    <t>21.170,10</t>
  </si>
  <si>
    <t>41.867,21</t>
  </si>
  <si>
    <t>75.000,00</t>
  </si>
  <si>
    <t>Útils i eines serveis territorials</t>
  </si>
  <si>
    <t>1.545,30</t>
  </si>
  <si>
    <t>2130001</t>
  </si>
  <si>
    <t>Manteniment Jocs infantils i elements bio saludables</t>
  </si>
  <si>
    <t>38.000,00</t>
  </si>
  <si>
    <t>28.752,64</t>
  </si>
  <si>
    <t>Energia elèctrica. Magatzem brigada</t>
  </si>
  <si>
    <t>4.120,80</t>
  </si>
  <si>
    <t>5.209,42</t>
  </si>
  <si>
    <t>5.888,62</t>
  </si>
  <si>
    <t>Execucions subsidiàries guals</t>
  </si>
  <si>
    <t>7.680,00</t>
  </si>
  <si>
    <t>Despeses adequació a transport públic</t>
  </si>
  <si>
    <t>215.000,00</t>
  </si>
  <si>
    <t>205.932,35</t>
  </si>
  <si>
    <t>6000001</t>
  </si>
  <si>
    <t>Indemnització ocupació directe en l'àmbit PP2</t>
  </si>
  <si>
    <t>6000002</t>
  </si>
  <si>
    <t>Adquisició terrenys</t>
  </si>
  <si>
    <t>714,93</t>
  </si>
  <si>
    <t>6190000</t>
  </si>
  <si>
    <t>Lleis de barris de dos carrers</t>
  </si>
  <si>
    <t>19.783,88</t>
  </si>
  <si>
    <t>19.706,76</t>
  </si>
  <si>
    <t>6190002</t>
  </si>
  <si>
    <t>Adquisició de terrenys</t>
  </si>
  <si>
    <t>6190017</t>
  </si>
  <si>
    <t>Urbanització del carrers (Valencia, Rossello i Girona)</t>
  </si>
  <si>
    <t>6190018</t>
  </si>
  <si>
    <t>Eliminació de barreres arquitectoniques en espais públics</t>
  </si>
  <si>
    <t>6190019</t>
  </si>
  <si>
    <t>Barreres en l'accès als locals comercials</t>
  </si>
  <si>
    <t>6190022</t>
  </si>
  <si>
    <t>Adequació voreres vigent codi acessibilitat carrers Núria E</t>
  </si>
  <si>
    <t>6190031</t>
  </si>
  <si>
    <t>Arrenjament del carrer d'Enric Granados</t>
  </si>
  <si>
    <t>6190032</t>
  </si>
  <si>
    <t>Supressió barreres arquitectòniques sector sud Can Farrerons</t>
  </si>
  <si>
    <t>6190038</t>
  </si>
  <si>
    <t>Renovació i millora espai urbà nucli, 4a fase-XGL</t>
  </si>
  <si>
    <t>6190044</t>
  </si>
  <si>
    <t>Diferents intervencions a la via pública. DIPUTACIÓ</t>
  </si>
  <si>
    <t>6190046</t>
  </si>
  <si>
    <t>Adeqüació espais per aparcament i esbarjo</t>
  </si>
  <si>
    <t>6190047</t>
  </si>
  <si>
    <t>Urbanització exterior Camp de Futbol. Vorera Oest</t>
  </si>
  <si>
    <t>6190049</t>
  </si>
  <si>
    <t>Reparació de voreres a diversos indrets del municipi</t>
  </si>
  <si>
    <t>200.000,00</t>
  </si>
  <si>
    <t>6190052</t>
  </si>
  <si>
    <t>Via PP2 d'enllaç entre BV5024 i camí del mig</t>
  </si>
  <si>
    <t>6190055</t>
  </si>
  <si>
    <t>Reurbanització Gran Via. Tram Plaça/Joan Prim</t>
  </si>
  <si>
    <t>905,16</t>
  </si>
  <si>
    <t>6190056</t>
  </si>
  <si>
    <t>Part Rotonda BV5024 (Projecte Diputació)</t>
  </si>
  <si>
    <t>6190058</t>
  </si>
  <si>
    <t>Obertura Gran Via (PP1)</t>
  </si>
  <si>
    <t>163.483,29</t>
  </si>
  <si>
    <t>124.336,18</t>
  </si>
  <si>
    <t>6190060</t>
  </si>
  <si>
    <t>Senyalització viària</t>
  </si>
  <si>
    <t>2.966,63</t>
  </si>
  <si>
    <t>6190062</t>
  </si>
  <si>
    <t>PB13. Remodelació plaça de la República</t>
  </si>
  <si>
    <t>23.670,04</t>
  </si>
  <si>
    <t>6190063</t>
  </si>
  <si>
    <t>PB44. Project de senyalització via pública</t>
  </si>
  <si>
    <t>24.080,12</t>
  </si>
  <si>
    <t>6190068</t>
  </si>
  <si>
    <t>Millores passos soterrats</t>
  </si>
  <si>
    <t>6190069</t>
  </si>
  <si>
    <t>Plaça Maresme</t>
  </si>
  <si>
    <t>6190070</t>
  </si>
  <si>
    <t>PA2 Banyeres subàmbits A1.2 i A2.2</t>
  </si>
  <si>
    <t>102.637,48</t>
  </si>
  <si>
    <t>6190071</t>
  </si>
  <si>
    <t>Arrenjament camí vianants NII que uneix Premià amb Vilassar</t>
  </si>
  <si>
    <t>6190072</t>
  </si>
  <si>
    <t>PB11. Reurbanització parcial carrer Enric Granados</t>
  </si>
  <si>
    <t>6190073</t>
  </si>
  <si>
    <t>PB. Carrers pla de Barris</t>
  </si>
  <si>
    <t>19.169,11</t>
  </si>
  <si>
    <t>6190074</t>
  </si>
  <si>
    <t>Rotonda BV5024 i camí del mig</t>
  </si>
  <si>
    <t>228.543,30</t>
  </si>
  <si>
    <t>345.137,43</t>
  </si>
  <si>
    <t>242.026,44</t>
  </si>
  <si>
    <t>6190076</t>
  </si>
  <si>
    <t>Actuacions entorn plaça sardana</t>
  </si>
  <si>
    <t>110.000,00</t>
  </si>
  <si>
    <t>6190077</t>
  </si>
  <si>
    <t>Reurbanització carrer sant cristòfol</t>
  </si>
  <si>
    <t>117.000,00</t>
  </si>
  <si>
    <t>6190078</t>
  </si>
  <si>
    <t>Reurbanització carrer esperança</t>
  </si>
  <si>
    <t>69.000,00</t>
  </si>
  <si>
    <t>6190079</t>
  </si>
  <si>
    <t>Reurbanització carrer Girona</t>
  </si>
  <si>
    <t>84.000,00</t>
  </si>
  <si>
    <t>6190086</t>
  </si>
  <si>
    <t>Obres Plaça Oriol Martorell</t>
  </si>
  <si>
    <t>336.000,00</t>
  </si>
  <si>
    <t>6210000</t>
  </si>
  <si>
    <t>Arranjament espais lliures per aparcament (Crta.PDD142)</t>
  </si>
  <si>
    <t>50.000,00</t>
  </si>
  <si>
    <t>6210001</t>
  </si>
  <si>
    <t>Urbanització PA2 (altres actuacions projecte urbanització)</t>
  </si>
  <si>
    <t>54.450,00</t>
  </si>
  <si>
    <t>PB62. Mobiliari torrent Santa Anna</t>
  </si>
  <si>
    <t>13.859,28</t>
  </si>
  <si>
    <t>6250001</t>
  </si>
  <si>
    <t>Instal·lació bancs al sector est del municipi</t>
  </si>
  <si>
    <t>PB44. Material informàtic projecte senyalització via pública</t>
  </si>
  <si>
    <t>Procés participatiu. Pilones Gran Via</t>
  </si>
  <si>
    <t>7610000</t>
  </si>
  <si>
    <t>Diputació.Aportació Ajuntament rotonda a la carretera BV5024</t>
  </si>
  <si>
    <t>7610001</t>
  </si>
  <si>
    <t>Via PP2 d'enllaç BV5024 i camí del Mig</t>
  </si>
  <si>
    <t>7610002</t>
  </si>
  <si>
    <t>Part rotonda BV5024</t>
  </si>
  <si>
    <t>7610003</t>
  </si>
  <si>
    <t>Diputació PA2 Banyeres subàmbits A1.2 i A2.2</t>
  </si>
  <si>
    <t>301.901,91</t>
  </si>
  <si>
    <t>15321</t>
  </si>
  <si>
    <t>Mobiliari i equipament Brigada</t>
  </si>
  <si>
    <t>16000</t>
  </si>
  <si>
    <t>Neteja i manteniment clavegueram</t>
  </si>
  <si>
    <t>85.850,00</t>
  </si>
  <si>
    <t>58.565,86</t>
  </si>
  <si>
    <t>160.000,00</t>
  </si>
  <si>
    <t>Actuacions clavegueram</t>
  </si>
  <si>
    <t>260.000,00</t>
  </si>
  <si>
    <t>6190001</t>
  </si>
  <si>
    <t>546,03</t>
  </si>
  <si>
    <t>6190007</t>
  </si>
  <si>
    <t>16100</t>
  </si>
  <si>
    <t>6190005</t>
  </si>
  <si>
    <t>Millora xarxa abastament aigua varis carrers Plaça, Eixample</t>
  </si>
  <si>
    <t>6390002</t>
  </si>
  <si>
    <t>Actuacions diverses a la xarxa d'aigua</t>
  </si>
  <si>
    <t>728,03</t>
  </si>
  <si>
    <t>Energia elèctrica. Cementiri</t>
  </si>
  <si>
    <t>206,04</t>
  </si>
  <si>
    <t>453,77</t>
  </si>
  <si>
    <t>597,73</t>
  </si>
  <si>
    <t>6220000</t>
  </si>
  <si>
    <t>48 nínxols i 49 columnaris municipals (fase 1)</t>
  </si>
  <si>
    <t>Subministres - Energia elèctrica - Enllumenat públic</t>
  </si>
  <si>
    <t>97.385,36</t>
  </si>
  <si>
    <t>108.769,29</t>
  </si>
  <si>
    <t>Servei manteniment enllumenat</t>
  </si>
  <si>
    <t>273.617,76</t>
  </si>
  <si>
    <t>265.984,56</t>
  </si>
  <si>
    <t>Reposició mensual manteniment enllumenat</t>
  </si>
  <si>
    <t>48.400,00</t>
  </si>
  <si>
    <t>97.421,54</t>
  </si>
  <si>
    <t>98.400,00</t>
  </si>
  <si>
    <t>Gestió compra agregada CCM</t>
  </si>
  <si>
    <t>1.695,80</t>
  </si>
  <si>
    <t>Interessos recurs 258/2017 factures enllumenat (Gas Natural)</t>
  </si>
  <si>
    <t>Millora energètica instal·lacion en enllumenat exterior</t>
  </si>
  <si>
    <t>Zona verda Biblioteca</t>
  </si>
  <si>
    <t>17001</t>
  </si>
  <si>
    <t>Energia elèctrica. Passos soterrats Platges</t>
  </si>
  <si>
    <t>1.669,12</t>
  </si>
  <si>
    <t>3.169,12</t>
  </si>
  <si>
    <t>Adaptació platges per a persones amb mobilitat reduïda</t>
  </si>
  <si>
    <t>6230002</t>
  </si>
  <si>
    <t>Illuminació passeig Marítim</t>
  </si>
  <si>
    <t>6230003</t>
  </si>
  <si>
    <t>Senda platja connexió Premià-Vilassar Parti. de port a camp</t>
  </si>
  <si>
    <t>6230004</t>
  </si>
  <si>
    <t>Senda litoral</t>
  </si>
  <si>
    <t>Energia elèctrica. Jardineria</t>
  </si>
  <si>
    <t>618,12</t>
  </si>
  <si>
    <t>2.274,53</t>
  </si>
  <si>
    <t>Enjardimanet diversos espais lliures</t>
  </si>
  <si>
    <t>2.014,99</t>
  </si>
  <si>
    <t>6190003</t>
  </si>
  <si>
    <t>Act. urb. exterior carrer Núria Escocell i arbrat</t>
  </si>
  <si>
    <t>6190004</t>
  </si>
  <si>
    <t>Actuació plaça de la Sardana</t>
  </si>
  <si>
    <t>85.000,00</t>
  </si>
  <si>
    <t>Millora parcs infantils</t>
  </si>
  <si>
    <t>6190006</t>
  </si>
  <si>
    <t>Actuació plaça Nova- Pressupost Participatiu</t>
  </si>
  <si>
    <t>17101</t>
  </si>
  <si>
    <t>Arranjaments ponts de fusta passeig marítim</t>
  </si>
  <si>
    <t>23101</t>
  </si>
  <si>
    <t>Energia elèctrica. C/ Aurora 20 - Caritas</t>
  </si>
  <si>
    <t>392,80</t>
  </si>
  <si>
    <t>927,80</t>
  </si>
  <si>
    <t>2210200</t>
  </si>
  <si>
    <t>Gas. Carrer Aurora - càrites</t>
  </si>
  <si>
    <t>181,50</t>
  </si>
  <si>
    <t>26,34</t>
  </si>
  <si>
    <t>156,34</t>
  </si>
  <si>
    <t>23102</t>
  </si>
  <si>
    <t>Energia elèctrica. Font del Cargol - Centre Obert</t>
  </si>
  <si>
    <t>2.575,50</t>
  </si>
  <si>
    <t>1.236,00</t>
  </si>
  <si>
    <t>2.160,50</t>
  </si>
  <si>
    <t>23104</t>
  </si>
  <si>
    <t>Energia electrica. Pis C. Ramon y Cajal</t>
  </si>
  <si>
    <t>300,12</t>
  </si>
  <si>
    <t>524,08</t>
  </si>
  <si>
    <t>Gas. Pis c/ Ramon i Cajal</t>
  </si>
  <si>
    <t>363,00</t>
  </si>
  <si>
    <t>306,80</t>
  </si>
  <si>
    <t>400,00</t>
  </si>
  <si>
    <t>Arranjament centre mediació</t>
  </si>
  <si>
    <t>3.900,00</t>
  </si>
  <si>
    <t>Energia elèctrica - Centre de mediació</t>
  </si>
  <si>
    <t>1.210,00</t>
  </si>
  <si>
    <t>508,35</t>
  </si>
  <si>
    <t>808,35</t>
  </si>
  <si>
    <t>Energia elèctrica - LLar d'avis Can Manent</t>
  </si>
  <si>
    <t>2.786,55</t>
  </si>
  <si>
    <t>6.213,45</t>
  </si>
  <si>
    <t>2210001</t>
  </si>
  <si>
    <t>Energia elèctrica. Centre Cambra Agrària-Conex</t>
  </si>
  <si>
    <t>902,48</t>
  </si>
  <si>
    <t>2.502,48</t>
  </si>
  <si>
    <t>Manteniment ascensor Bressol</t>
  </si>
  <si>
    <t>1.425,09</t>
  </si>
  <si>
    <t>762,30</t>
  </si>
  <si>
    <t>Energia elèctrica. Escola Bressol Municipal</t>
  </si>
  <si>
    <t>2.897,02</t>
  </si>
  <si>
    <t>4.397,02</t>
  </si>
  <si>
    <t>Gas. Escola Bressol Municipal</t>
  </si>
  <si>
    <t>4.985,20</t>
  </si>
  <si>
    <t>2.598,04</t>
  </si>
  <si>
    <t>4.763,24</t>
  </si>
  <si>
    <t>2210201</t>
  </si>
  <si>
    <t>Font del Cargol</t>
  </si>
  <si>
    <t>1.936,00</t>
  </si>
  <si>
    <t>654,46</t>
  </si>
  <si>
    <t>1.290,46</t>
  </si>
  <si>
    <t>32304</t>
  </si>
  <si>
    <t>Actuacions escoles</t>
  </si>
  <si>
    <t>71.853,90</t>
  </si>
  <si>
    <t>71.830,06</t>
  </si>
  <si>
    <t>Pista esportiva IES</t>
  </si>
  <si>
    <t>Arranjament escoles</t>
  </si>
  <si>
    <t>2.598,23</t>
  </si>
  <si>
    <t>Manteniment ascensors d'Escoles.</t>
  </si>
  <si>
    <t>5.700,36</t>
  </si>
  <si>
    <t>4.060,34</t>
  </si>
  <si>
    <t>Manteniment nou ascensor escola Montserrat</t>
  </si>
  <si>
    <t>1.692,50</t>
  </si>
  <si>
    <t>Energia elèctrica. Escola Sant Cristofol</t>
  </si>
  <si>
    <t>8.200,00</t>
  </si>
  <si>
    <t>5.632,73</t>
  </si>
  <si>
    <t>7.632,73</t>
  </si>
  <si>
    <t>2210002</t>
  </si>
  <si>
    <t>Energia elèctrica. Escola El Dofí</t>
  </si>
  <si>
    <t>12.300,00</t>
  </si>
  <si>
    <t>9.660,63</t>
  </si>
  <si>
    <t>2210003</t>
  </si>
  <si>
    <t>Energia elèctrica. Escola Mar Nova</t>
  </si>
  <si>
    <t>11.274,11</t>
  </si>
  <si>
    <t>14.574,11</t>
  </si>
  <si>
    <t>2210004</t>
  </si>
  <si>
    <t>Energia elèctrica. Escola La Lió</t>
  </si>
  <si>
    <t>12.166,28</t>
  </si>
  <si>
    <t>14.966,28</t>
  </si>
  <si>
    <t>2210005</t>
  </si>
  <si>
    <t>Energia elèctrica. Escola Sanr Cristòfol</t>
  </si>
  <si>
    <t>4.600,00</t>
  </si>
  <si>
    <t>3.277,22</t>
  </si>
  <si>
    <t>3.477,22</t>
  </si>
  <si>
    <t>2210006</t>
  </si>
  <si>
    <t>Energia elèctrica. Escola Verge de Montserrat</t>
  </si>
  <si>
    <t>12.170,96</t>
  </si>
  <si>
    <t>17.170,96</t>
  </si>
  <si>
    <t>Gas. Escola Montserrat</t>
  </si>
  <si>
    <t>14.520,00</t>
  </si>
  <si>
    <t>7.857,31</t>
  </si>
  <si>
    <t>10.877,31</t>
  </si>
  <si>
    <t>Gas. Escola La Lio</t>
  </si>
  <si>
    <t>11.325,60</t>
  </si>
  <si>
    <t>7.912,67</t>
  </si>
  <si>
    <t>9.878,27</t>
  </si>
  <si>
    <t>2210202</t>
  </si>
  <si>
    <t>Gas. Escola St. Cristòfol - Gran Via -</t>
  </si>
  <si>
    <t>2.851,46</t>
  </si>
  <si>
    <t>6.253,74</t>
  </si>
  <si>
    <t>2210203</t>
  </si>
  <si>
    <t>Gas. Escola St. Cristòfol - C/Núria -</t>
  </si>
  <si>
    <t>10.648,00</t>
  </si>
  <si>
    <t>5.110,13</t>
  </si>
  <si>
    <t>8.158,13</t>
  </si>
  <si>
    <t>Procès participatiu. Millora edificis</t>
  </si>
  <si>
    <t>Proc.Participatiu.Mil.esc.públi.1r i 2n cicle ed.infa.i pri</t>
  </si>
  <si>
    <t>Procès participatiu. Millores escoles públiques mobiliari</t>
  </si>
  <si>
    <t>Proces participatiu. Millores escoles públiques. Equip infor</t>
  </si>
  <si>
    <t>Energia elèctrica - Escola de Música</t>
  </si>
  <si>
    <t>3.394,27</t>
  </si>
  <si>
    <t>Gas. Escola de Música</t>
  </si>
  <si>
    <t>3.025,00</t>
  </si>
  <si>
    <t>1.959,55</t>
  </si>
  <si>
    <t>2.384,55</t>
  </si>
  <si>
    <t>Actuacions Can Maristany</t>
  </si>
  <si>
    <t>32603</t>
  </si>
  <si>
    <t>Arrenjament escola d'adults Santa Tecla</t>
  </si>
  <si>
    <t>3.617,90</t>
  </si>
  <si>
    <t>Manteniment ascensor Santa Tecla</t>
  </si>
  <si>
    <t>1.016,40</t>
  </si>
  <si>
    <t>Energia elèctrica - Escola d'adults Sta. Tecla</t>
  </si>
  <si>
    <t>1.764,41</t>
  </si>
  <si>
    <t>2.964,41</t>
  </si>
  <si>
    <t>Energia elèctrica. Font del Cargol-Activitats creixent</t>
  </si>
  <si>
    <t>824,00</t>
  </si>
  <si>
    <t>1.124,00</t>
  </si>
  <si>
    <t>Gas. Sta Tecla escola d'adults</t>
  </si>
  <si>
    <t>2.097,63</t>
  </si>
  <si>
    <t>2.317,63</t>
  </si>
  <si>
    <t>Manteniment ascensor carrer Esperança</t>
  </si>
  <si>
    <t>Contracte manteniment ascensor Cambra Agrària</t>
  </si>
  <si>
    <t>1.053,75</t>
  </si>
  <si>
    <t>Manteniment ascensor Biblioteca Martí Roselló</t>
  </si>
  <si>
    <t>Energia elèctrica- Biblioteca Can Farrerons</t>
  </si>
  <si>
    <t>19.392,64</t>
  </si>
  <si>
    <t>27.392,64</t>
  </si>
  <si>
    <t>Manteniment ascensor Arxiu - part arxiu</t>
  </si>
  <si>
    <t>319,86</t>
  </si>
  <si>
    <t>Energia elèctrica - Edifici Arxiu part arxiu</t>
  </si>
  <si>
    <t>1.504,21</t>
  </si>
  <si>
    <t>896,95</t>
  </si>
  <si>
    <t>Gas. Edifici arxiu municipal. Part arxiu</t>
  </si>
  <si>
    <t>1.815,00</t>
  </si>
  <si>
    <t>96,95</t>
  </si>
  <si>
    <t>911,95</t>
  </si>
  <si>
    <t>Arranjament equipaments culturals</t>
  </si>
  <si>
    <t>16.507,23</t>
  </si>
  <si>
    <t>Energia elèctrica - Museu Can Farrerons</t>
  </si>
  <si>
    <t>634,79</t>
  </si>
  <si>
    <t>934,79</t>
  </si>
  <si>
    <t>Gas. Museu</t>
  </si>
  <si>
    <t>12.463,00</t>
  </si>
  <si>
    <t>6.540,21</t>
  </si>
  <si>
    <t>10.403,21</t>
  </si>
  <si>
    <t>6290002</t>
  </si>
  <si>
    <t>PB32- FEDER. Museu Romà</t>
  </si>
  <si>
    <t>1.542,02</t>
  </si>
  <si>
    <t>6290003</t>
  </si>
  <si>
    <t>PB62 museu romà</t>
  </si>
  <si>
    <t>6.523,47</t>
  </si>
  <si>
    <t>1.745,52</t>
  </si>
  <si>
    <t>Climatització Museu</t>
  </si>
  <si>
    <t>36.000,00</t>
  </si>
  <si>
    <t>Pressupost participatiu. Petxina acústica Amistat</t>
  </si>
  <si>
    <t>Energia elèctrica - Biblioteca Can Manent</t>
  </si>
  <si>
    <t>4.120,00</t>
  </si>
  <si>
    <t>5.918,20</t>
  </si>
  <si>
    <t>5.298,20</t>
  </si>
  <si>
    <t>Energía elèctrica. Centre Cívic</t>
  </si>
  <si>
    <t>5.531,17</t>
  </si>
  <si>
    <t>16.231,17</t>
  </si>
  <si>
    <t>Energia elèctrica. Centre Cambra Agrària- Kampikipugui</t>
  </si>
  <si>
    <t>902,43</t>
  </si>
  <si>
    <t>2.222,43</t>
  </si>
  <si>
    <t>Gas - Masia Can Manent</t>
  </si>
  <si>
    <t>324,76</t>
  </si>
  <si>
    <t>1.744,76</t>
  </si>
  <si>
    <t>Manteniment ascensor l'Amistat</t>
  </si>
  <si>
    <t>2.850,18</t>
  </si>
  <si>
    <t>2.107,50</t>
  </si>
  <si>
    <t>Energía elèctrica. Teatre Amistat</t>
  </si>
  <si>
    <t>14.903,78</t>
  </si>
  <si>
    <t>29.615,56</t>
  </si>
  <si>
    <t>Gas. Teatre l'Amistat</t>
  </si>
  <si>
    <t>4.356,00</t>
  </si>
  <si>
    <t>2.215,56</t>
  </si>
  <si>
    <t>Energia elèctrica C/Aurora 20 - Pessebristes</t>
  </si>
  <si>
    <t>392,78</t>
  </si>
  <si>
    <t>892,78</t>
  </si>
  <si>
    <t>Gas- Carrer Aurora - pessebrista</t>
  </si>
  <si>
    <t>145,20</t>
  </si>
  <si>
    <t>18,65</t>
  </si>
  <si>
    <t>93,85</t>
  </si>
  <si>
    <t>33600</t>
  </si>
  <si>
    <t>Intervenció al museu Can Farrerons</t>
  </si>
  <si>
    <t>4.892,73</t>
  </si>
  <si>
    <t>PB32. FEDER. Museu Romà</t>
  </si>
  <si>
    <t>712.634,27</t>
  </si>
  <si>
    <t>176.495,37</t>
  </si>
  <si>
    <t>PB62. Museu Romà</t>
  </si>
  <si>
    <t>6290004</t>
  </si>
  <si>
    <t>Restauració mosaic romà</t>
  </si>
  <si>
    <t>211.075,00</t>
  </si>
  <si>
    <t>32.585,51</t>
  </si>
  <si>
    <t>6290005</t>
  </si>
  <si>
    <t>Museu Romà.</t>
  </si>
  <si>
    <t>117.771,77</t>
  </si>
  <si>
    <t>Rehabilitació Can Manent</t>
  </si>
  <si>
    <t>329.768,80</t>
  </si>
  <si>
    <t>1.754,50</t>
  </si>
  <si>
    <t>Arrenjament equips esportius</t>
  </si>
  <si>
    <t>80.186,60</t>
  </si>
  <si>
    <t>Millores en centres educatius</t>
  </si>
  <si>
    <t>405,88</t>
  </si>
  <si>
    <t>Manteniment ascensor Poliesportiu</t>
  </si>
  <si>
    <t>787,20</t>
  </si>
  <si>
    <t>Energia elèctrica - Poliesportiu</t>
  </si>
  <si>
    <t>16.041,85</t>
  </si>
  <si>
    <t>25.841,85</t>
  </si>
  <si>
    <t>Gas. Pavelló</t>
  </si>
  <si>
    <t>23.595,00</t>
  </si>
  <si>
    <t>7.492,92</t>
  </si>
  <si>
    <t>20.587,92</t>
  </si>
  <si>
    <t>6220004</t>
  </si>
  <si>
    <t>Rehabilitació pavelló</t>
  </si>
  <si>
    <t>Energia elèctrica - Poliesportiu Voramar</t>
  </si>
  <si>
    <t>5.199,57</t>
  </si>
  <si>
    <t>9.199,57</t>
  </si>
  <si>
    <t>Energia elèctrica- Camp de futbol</t>
  </si>
  <si>
    <t>5.112,21</t>
  </si>
  <si>
    <t>7.050,31</t>
  </si>
  <si>
    <t>Gas. Camp de futbol</t>
  </si>
  <si>
    <t>10.890,00</t>
  </si>
  <si>
    <t>3.315,75</t>
  </si>
  <si>
    <t>10.205,75</t>
  </si>
  <si>
    <t>Grades i vestidors camp de futbol</t>
  </si>
  <si>
    <t>45.000,00</t>
  </si>
  <si>
    <t>Urbanització interiror entorn camp de futbol</t>
  </si>
  <si>
    <t>Energia elèctrica - Pistes escola S. Cristofol</t>
  </si>
  <si>
    <t>338,10</t>
  </si>
  <si>
    <t>Energia elèctrica - Mercat Municipal</t>
  </si>
  <si>
    <t>4.233,04</t>
  </si>
  <si>
    <t>4.733,04</t>
  </si>
  <si>
    <t>44120</t>
  </si>
  <si>
    <t>Servei d'autobusos CASAS</t>
  </si>
  <si>
    <t>39.465,37</t>
  </si>
  <si>
    <t>Senyalització viària servei autobusos</t>
  </si>
  <si>
    <t>4640000</t>
  </si>
  <si>
    <t>Quota associat transport urbà-interurbà</t>
  </si>
  <si>
    <t>3.843,09</t>
  </si>
  <si>
    <t>6340000</t>
  </si>
  <si>
    <t>Despeses adequació a transport públic (Subvenció AMTU)</t>
  </si>
  <si>
    <t>44200</t>
  </si>
  <si>
    <t>6390000</t>
  </si>
  <si>
    <t>Projecte de millora dels accessos a l'estació de ferrocarril</t>
  </si>
  <si>
    <t>0,02</t>
  </si>
  <si>
    <t>7230001</t>
  </si>
  <si>
    <t>Sortida estació ferrocarril</t>
  </si>
  <si>
    <t>49100</t>
  </si>
  <si>
    <t>Energia elèctrica - Radio Premià de Mar</t>
  </si>
  <si>
    <t>2.872,90</t>
  </si>
  <si>
    <t>Manteniment ascensor Arxiu - part compres</t>
  </si>
  <si>
    <t>479,79</t>
  </si>
  <si>
    <t>Energia elèctrica - part magatzem compres</t>
  </si>
  <si>
    <t>250,00</t>
  </si>
  <si>
    <t>165,15</t>
  </si>
  <si>
    <t>583,54</t>
  </si>
  <si>
    <t>Gas. Edifici arxiu municipal. Part magatzem de compres</t>
  </si>
  <si>
    <t>242,00</t>
  </si>
  <si>
    <t>10,77</t>
  </si>
  <si>
    <t>152,77</t>
  </si>
  <si>
    <t>Manteniment i instal·lacions edificis municipals</t>
  </si>
  <si>
    <t>144.348,06</t>
  </si>
  <si>
    <t>193.487,57</t>
  </si>
  <si>
    <t>92403</t>
  </si>
  <si>
    <t>Energia elèctrica - local associació veïns</t>
  </si>
  <si>
    <t>1.400,00</t>
  </si>
  <si>
    <t>620,31</t>
  </si>
  <si>
    <t>1.120,31</t>
  </si>
  <si>
    <t>277.493,35</t>
  </si>
  <si>
    <t>Manteniment alarmes i extintors</t>
  </si>
  <si>
    <t>19.381,19</t>
  </si>
  <si>
    <t>Reparacions ordinàries ascensors</t>
  </si>
  <si>
    <t>158,78</t>
  </si>
  <si>
    <t>6120001</t>
  </si>
  <si>
    <t>Arrenjament edificis municipals</t>
  </si>
  <si>
    <t>reparacions i arrenjaments equipaments municipals</t>
  </si>
  <si>
    <t>548,07</t>
  </si>
  <si>
    <t>6220001</t>
  </si>
  <si>
    <t>Instal·lacions fotovoltaiques dels equipaments municipals</t>
  </si>
  <si>
    <t>500.000,00</t>
  </si>
  <si>
    <t>6220002</t>
  </si>
  <si>
    <t>Alberg Unió 40</t>
  </si>
  <si>
    <t>Manteniment Plataforma Hidràulica</t>
  </si>
  <si>
    <t>Energia elèctrica - El Segle</t>
  </si>
  <si>
    <t>266,38</t>
  </si>
  <si>
    <t>1.766,38</t>
  </si>
  <si>
    <t>EnergIa elèctrica. Carrer Unio 40</t>
  </si>
  <si>
    <t>2.318,43</t>
  </si>
  <si>
    <t>93308</t>
  </si>
  <si>
    <t>Manteniment ascensor Noves oficines PPCC</t>
  </si>
  <si>
    <t>2.705,66</t>
  </si>
  <si>
    <t>235,95</t>
  </si>
  <si>
    <t>2.900,00</t>
  </si>
  <si>
    <t>Manteniment ascensor casa consistorial</t>
  </si>
  <si>
    <t>Energia elèctrica. Oficines Ajuntament</t>
  </si>
  <si>
    <t>23.852,56</t>
  </si>
  <si>
    <t>9.336,26</t>
  </si>
  <si>
    <t>5.767,59</t>
  </si>
  <si>
    <t>Energia elèctrica Equip. municipals Plaça Països Catalans</t>
  </si>
  <si>
    <t>23.767,59</t>
  </si>
  <si>
    <t>Accessibilitat Casa de la Vila</t>
  </si>
  <si>
    <t>Equipament municipals Plaça Països Catalans</t>
  </si>
  <si>
    <t>499.631,91</t>
  </si>
  <si>
    <t>303.929,20</t>
  </si>
  <si>
    <t>93310</t>
  </si>
  <si>
    <t>Manteniment Ascensor Fàbrica Gas</t>
  </si>
  <si>
    <t>Energia elèctrica. Fàbrica del Gas</t>
  </si>
  <si>
    <t>19.803,01</t>
  </si>
  <si>
    <t>33.803,01</t>
  </si>
  <si>
    <t>Gas. Fàbrica del Gas. Nau 2</t>
  </si>
  <si>
    <t>4.235,00</t>
  </si>
  <si>
    <t>2.312,96</t>
  </si>
  <si>
    <t>3.847,96</t>
  </si>
  <si>
    <t>Manteniment ascensor equip. municipals plaça Països Catalans</t>
  </si>
  <si>
    <t>75,58</t>
  </si>
  <si>
    <t>93328</t>
  </si>
  <si>
    <t>Energia elèctrica. Sant Pau 13</t>
  </si>
  <si>
    <t>450,92</t>
  </si>
  <si>
    <t>1.250,92</t>
  </si>
  <si>
    <t>93335</t>
  </si>
  <si>
    <t>PROCÈS PARTICIPATIU. Adeqüació Masia Can Salamó</t>
  </si>
  <si>
    <t>360,12</t>
  </si>
  <si>
    <t>93337</t>
  </si>
  <si>
    <t>Energia elèctrica. Can Roure</t>
  </si>
  <si>
    <t>3.232,59</t>
  </si>
  <si>
    <t>4.132,59</t>
  </si>
  <si>
    <t>93338</t>
  </si>
  <si>
    <t>PB31. Centre Cívic Can Ferrerons</t>
  </si>
  <si>
    <t>39.118,42</t>
  </si>
  <si>
    <t>435,60</t>
  </si>
  <si>
    <t>6002</t>
  </si>
  <si>
    <t>16210</t>
  </si>
  <si>
    <t>Servei de recollida de residus</t>
  </si>
  <si>
    <t>960.308,89</t>
  </si>
  <si>
    <t>922.964,12</t>
  </si>
  <si>
    <t>971.270,99</t>
  </si>
  <si>
    <t>Pressupost participatiu. Neteja i manteniment de contenidors</t>
  </si>
  <si>
    <t>16.173,83</t>
  </si>
  <si>
    <t>Millora neteja viària</t>
  </si>
  <si>
    <t>Adquisició contenidors via pública</t>
  </si>
  <si>
    <t>Gestió recollida i tractament de residus sòlids urbans</t>
  </si>
  <si>
    <t>28.389,27</t>
  </si>
  <si>
    <t>27.614,37</t>
  </si>
  <si>
    <t>28.560,63</t>
  </si>
  <si>
    <t>Gestió deixalleria Mancomunada</t>
  </si>
  <si>
    <t>140.193,35</t>
  </si>
  <si>
    <t>16230</t>
  </si>
  <si>
    <t>Tractament residus</t>
  </si>
  <si>
    <t>705.735,50</t>
  </si>
  <si>
    <t>663.505,83</t>
  </si>
  <si>
    <t>715.550,00</t>
  </si>
  <si>
    <t>16300</t>
  </si>
  <si>
    <t>Neteja viària</t>
  </si>
  <si>
    <t>1.422.366,54</t>
  </si>
  <si>
    <t>1.461.143,83</t>
  </si>
  <si>
    <t>1.511.221,58</t>
  </si>
  <si>
    <t>Gestió neteja viària</t>
  </si>
  <si>
    <t>42.837,80</t>
  </si>
  <si>
    <t>43.708,47</t>
  </si>
  <si>
    <t>44.712,23</t>
  </si>
  <si>
    <t>Adquisició tricicles neteja viària</t>
  </si>
  <si>
    <t>Comunicacions - Postals. Medi ambient</t>
  </si>
  <si>
    <t>147,01</t>
  </si>
  <si>
    <t>Arrendament mobiliari platges</t>
  </si>
  <si>
    <t>6.165,19</t>
  </si>
  <si>
    <t>6.780,54</t>
  </si>
  <si>
    <t>8.995,44</t>
  </si>
  <si>
    <t>Repararacions i manteniment infraestructures platges</t>
  </si>
  <si>
    <t>37.480,74</t>
  </si>
  <si>
    <t>42.184,55</t>
  </si>
  <si>
    <t>62.298,54</t>
  </si>
  <si>
    <t>Neteja platges</t>
  </si>
  <si>
    <t>122.381,90</t>
  </si>
  <si>
    <t>131.782,43</t>
  </si>
  <si>
    <t>128.402,16</t>
  </si>
  <si>
    <t>Gestió neteja platges</t>
  </si>
  <si>
    <t>3.667,83</t>
  </si>
  <si>
    <t>3.608,45</t>
  </si>
  <si>
    <t>3.689,76</t>
  </si>
  <si>
    <t>Servei salvament i socorrisme a les platges</t>
  </si>
  <si>
    <t>73.301,80</t>
  </si>
  <si>
    <t>80.631,98</t>
  </si>
  <si>
    <t>Nous ajardinaments i reposició arbres</t>
  </si>
  <si>
    <t>36.407,69</t>
  </si>
  <si>
    <t>2100001</t>
  </si>
  <si>
    <t>Manteniment i conservació zones verdes</t>
  </si>
  <si>
    <t>55.564,98</t>
  </si>
  <si>
    <t>Maquinària, installacions tècniques i utillatge zones verdes</t>
  </si>
  <si>
    <t>Elements de transport zones verdes</t>
  </si>
  <si>
    <t>3.056,74</t>
  </si>
  <si>
    <t>7.500,00</t>
  </si>
  <si>
    <t>Subministres - Combustibles i Carburants</t>
  </si>
  <si>
    <t>98,20</t>
  </si>
  <si>
    <t>800,00</t>
  </si>
  <si>
    <t>5.798,93</t>
  </si>
  <si>
    <t>Jardineria. Tributs estatals</t>
  </si>
  <si>
    <t>109,80</t>
  </si>
  <si>
    <t>Estudis i treballs zones verdes i Medi Ambient</t>
  </si>
  <si>
    <t>Gestió d'arbrat públic municipal</t>
  </si>
  <si>
    <t>326.842,34</t>
  </si>
  <si>
    <t>326.842,13</t>
  </si>
  <si>
    <t>Jardineria. Adquisició Tallagespa</t>
  </si>
  <si>
    <t>Horts urbans</t>
  </si>
  <si>
    <t>Gestió de manteniment edificis municipals</t>
  </si>
  <si>
    <t>Gestió servei de neteja edificis municipals</t>
  </si>
  <si>
    <t>738.851,26</t>
  </si>
  <si>
    <t>736.917,69</t>
  </si>
  <si>
    <t>746.000,00</t>
  </si>
  <si>
    <t>6003</t>
  </si>
  <si>
    <t>Vies públiques. Arrendaments - Maq. ins. i utillatges</t>
  </si>
  <si>
    <t>1.354,03</t>
  </si>
  <si>
    <t>45.450,00</t>
  </si>
  <si>
    <t>29.515,22</t>
  </si>
  <si>
    <t>62.000,00</t>
  </si>
  <si>
    <t>Material Seguretat Viària i urgències</t>
  </si>
  <si>
    <t>10.793,20</t>
  </si>
  <si>
    <t>Útils i eines Serveis Brigades</t>
  </si>
  <si>
    <t>5.050,00</t>
  </si>
  <si>
    <t>13.187,72</t>
  </si>
  <si>
    <t>Taules cadires i tarimes</t>
  </si>
  <si>
    <t>Conservació i reparació vehicles Brigada</t>
  </si>
  <si>
    <t>6.955,28</t>
  </si>
  <si>
    <t>Combustible vehicles Brigada</t>
  </si>
  <si>
    <t>13.000,00</t>
  </si>
  <si>
    <t>6.616,31</t>
  </si>
  <si>
    <t>Vies públiques. Altres subministraments</t>
  </si>
  <si>
    <t>Vies públiques. Tributs estatals</t>
  </si>
  <si>
    <t>Inspecció tècnica de vehicles. Brigada d'obres</t>
  </si>
  <si>
    <t>274,50</t>
  </si>
  <si>
    <t>IVTM, Vehicles brigada</t>
  </si>
  <si>
    <t>508,64</t>
  </si>
  <si>
    <t>Servei de bugaderia vestuari brigada d'obres</t>
  </si>
  <si>
    <t>Mobiliari i equipament Nau Brigada</t>
  </si>
  <si>
    <t>Material i serveis del Cementeri</t>
  </si>
  <si>
    <t>492,66</t>
  </si>
  <si>
    <t>6004</t>
  </si>
  <si>
    <t>Repar., manten. i conserv. - Maquinària, instal.i utillatge</t>
  </si>
  <si>
    <t>2.500,92</t>
  </si>
  <si>
    <t>1.839,20</t>
  </si>
  <si>
    <t>Salut Pública. Altres subministraments</t>
  </si>
  <si>
    <t>8.242,65</t>
  </si>
  <si>
    <t>Despeses Promoció de la Salut</t>
  </si>
  <si>
    <t>12.023,03</t>
  </si>
  <si>
    <t>33.630,00</t>
  </si>
  <si>
    <t>2279900</t>
  </si>
  <si>
    <t>25.556,20</t>
  </si>
  <si>
    <t>21.588,19</t>
  </si>
  <si>
    <t>35.116,20</t>
  </si>
  <si>
    <t>31104</t>
  </si>
  <si>
    <t>2211300</t>
  </si>
  <si>
    <t>Control animals domèstics i peridomèstics</t>
  </si>
  <si>
    <t>22.485,12</t>
  </si>
  <si>
    <t>22.337,16</t>
  </si>
  <si>
    <t>6005</t>
  </si>
  <si>
    <t>22.410,00</t>
  </si>
  <si>
    <t>Programa activitats, difusió i sensibilitz.defensa animal</t>
  </si>
  <si>
    <t>Subvenció entitats defensa animal</t>
  </si>
  <si>
    <t>7002</t>
  </si>
  <si>
    <t>23114</t>
  </si>
  <si>
    <t>Programa suport famílies. Atenció socioeducativa infants</t>
  </si>
  <si>
    <t>23125</t>
  </si>
  <si>
    <t>Deenvolupament projecte mesa de concertació</t>
  </si>
  <si>
    <t>6.938,07</t>
  </si>
  <si>
    <t>51.180,15</t>
  </si>
  <si>
    <t>Educadors al carrer</t>
  </si>
  <si>
    <t>65.000,00</t>
  </si>
  <si>
    <t>Inclusió al programa educació 360</t>
  </si>
  <si>
    <t>13.679,05</t>
  </si>
  <si>
    <t>Constitució oficina municipal d'escolartizació</t>
  </si>
  <si>
    <t>32000</t>
  </si>
  <si>
    <t>Cominicacions - Postals. Ensenyament</t>
  </si>
  <si>
    <t>383,33</t>
  </si>
  <si>
    <t>5.665,13</t>
  </si>
  <si>
    <t>Ensenyament. Premsa, revistes i altres</t>
  </si>
  <si>
    <t>2210600</t>
  </si>
  <si>
    <t>Ensenyament. Subministres - Productes farmacèutics</t>
  </si>
  <si>
    <t>Ensenyament. Altres submistraments</t>
  </si>
  <si>
    <t>4.149,64</t>
  </si>
  <si>
    <t>Ensenyament. Primes d'assegurances</t>
  </si>
  <si>
    <t>746,29</t>
  </si>
  <si>
    <t>Ensenyament. Altres publicacions</t>
  </si>
  <si>
    <t>843,37</t>
  </si>
  <si>
    <t>Ensenyament Treballs real. alt. empreses - Neteja i acondi.</t>
  </si>
  <si>
    <t>3.613,06</t>
  </si>
  <si>
    <t>Ensenyament treballs realitzats per altres empreses serveis</t>
  </si>
  <si>
    <t>Conveni col.laboració subvenció nominativa Fundació Maresme</t>
  </si>
  <si>
    <t>Quota Associació Internacional de Ciutadans Educadores</t>
  </si>
  <si>
    <t>Quota associació internacional de ciutadans educadores</t>
  </si>
  <si>
    <t>220,00</t>
  </si>
  <si>
    <t>32301</t>
  </si>
  <si>
    <t>Transport escolar Verge de Montserrat i Mar nova</t>
  </si>
  <si>
    <t>11.400,00</t>
  </si>
  <si>
    <t>7.700,33</t>
  </si>
  <si>
    <t>32302</t>
  </si>
  <si>
    <t>Servei psicopedagogia</t>
  </si>
  <si>
    <t>Socialització llibres text i material</t>
  </si>
  <si>
    <t>AMPA Escola el Pilar. Millora accessibilitat a l'interior de</t>
  </si>
  <si>
    <t>17.597,32</t>
  </si>
  <si>
    <t>20.630,00</t>
  </si>
  <si>
    <t>4800005</t>
  </si>
  <si>
    <t>21.442,47</t>
  </si>
  <si>
    <t>4800006</t>
  </si>
  <si>
    <t>13.409,27</t>
  </si>
  <si>
    <t>4800007</t>
  </si>
  <si>
    <t>30.755,20</t>
  </si>
  <si>
    <t>4800008</t>
  </si>
  <si>
    <t>79.982,26</t>
  </si>
  <si>
    <t>4800009</t>
  </si>
  <si>
    <t>32.906,33</t>
  </si>
  <si>
    <t>4800015</t>
  </si>
  <si>
    <t>80.169,79</t>
  </si>
  <si>
    <t>4800016</t>
  </si>
  <si>
    <t>10.377,35</t>
  </si>
  <si>
    <t>4800017</t>
  </si>
  <si>
    <t>3.094,27</t>
  </si>
  <si>
    <t>4800018</t>
  </si>
  <si>
    <t>9.564,12</t>
  </si>
  <si>
    <t>Material escolar,digitalit.innova. i lluita contra segregaci</t>
  </si>
  <si>
    <t>370.000,00</t>
  </si>
  <si>
    <t>Subvenció Escola El Dofí programa sociabilització</t>
  </si>
  <si>
    <t>12.971,62</t>
  </si>
  <si>
    <t>Subvenció Escola la Lió programa sociabilització</t>
  </si>
  <si>
    <t>Subvenció Escola Montserrat programa sociabilització</t>
  </si>
  <si>
    <t>7800003</t>
  </si>
  <si>
    <t>Subvenció Escola Sant Cristòfol programa sociabilització</t>
  </si>
  <si>
    <t>7800004</t>
  </si>
  <si>
    <t>Subvenció Escola Mar Nova programa sociabilització</t>
  </si>
  <si>
    <t>7800005</t>
  </si>
  <si>
    <t>Subvenció Escola Assís programa sociabilització</t>
  </si>
  <si>
    <t>7800006</t>
  </si>
  <si>
    <t>Subvenció Escola Santa Anna programa sociabilització</t>
  </si>
  <si>
    <t>Conservació repl ordin.Escol Bressol</t>
  </si>
  <si>
    <t>14.724,08</t>
  </si>
  <si>
    <t>Pati Escola Bressol</t>
  </si>
  <si>
    <t>Escola Bressol. Equip per a processos d'informació</t>
  </si>
  <si>
    <t>2.200,00</t>
  </si>
  <si>
    <t>1.113,38</t>
  </si>
  <si>
    <t>Material pedagògic Escol Bressol Municipal</t>
  </si>
  <si>
    <t>3.457,69</t>
  </si>
  <si>
    <t>Càtering Escola Bressol</t>
  </si>
  <si>
    <t>47.000,00</t>
  </si>
  <si>
    <t>25.827,83</t>
  </si>
  <si>
    <t>Productes farmacèutics Escola Bressol</t>
  </si>
  <si>
    <t>Escola Bressol- Altres subministraments</t>
  </si>
  <si>
    <t>1.838,64</t>
  </si>
  <si>
    <t>Primes d'assegurances. Escola Bressol</t>
  </si>
  <si>
    <t>259,00</t>
  </si>
  <si>
    <t>Taxa serveis educatius</t>
  </si>
  <si>
    <t>217,30</t>
  </si>
  <si>
    <t>Productes de neteja de l'Escola Bressol</t>
  </si>
  <si>
    <t>Monitoratge menjador Escola Bressol</t>
  </si>
  <si>
    <t>12.748,09</t>
  </si>
  <si>
    <t>Estudi segona Escola Bressol</t>
  </si>
  <si>
    <t>32306</t>
  </si>
  <si>
    <t>Tallers prevenció adolescents primària</t>
  </si>
  <si>
    <t>3.628,00</t>
  </si>
  <si>
    <t>Activitats educatives suport infants necessitats ed. especif</t>
  </si>
  <si>
    <t>1.990,00</t>
  </si>
  <si>
    <t>Educació viària primària</t>
  </si>
  <si>
    <t>Projecte d'immersió lingüística primària</t>
  </si>
  <si>
    <t>7.061,55</t>
  </si>
  <si>
    <t>Exit educatiu amb l'entorn</t>
  </si>
  <si>
    <t>Conveni col.laboració subvenció nominativa entitat Neens</t>
  </si>
  <si>
    <t>32307</t>
  </si>
  <si>
    <t>Transport curset natació escolar</t>
  </si>
  <si>
    <t>3.379,20</t>
  </si>
  <si>
    <t>Curset natació escolar</t>
  </si>
  <si>
    <t>32.550,00</t>
  </si>
  <si>
    <t>12.582,90</t>
  </si>
  <si>
    <t>Conservació repl ordin. Escoles</t>
  </si>
  <si>
    <t>137.498,89</t>
  </si>
  <si>
    <t>Centres d'ensenyament.Implementació TIC.Tauletes i llibres d</t>
  </si>
  <si>
    <t>4.114,00</t>
  </si>
  <si>
    <t>Escoles. Pancartes, cartelleres, dinamització i publicitat</t>
  </si>
  <si>
    <t>Neteja extraordinària escoles</t>
  </si>
  <si>
    <t>Millora installacions escola (ET Montserrat)</t>
  </si>
  <si>
    <t>Inversió adeqüació i millora escoles RAM</t>
  </si>
  <si>
    <t>6220003</t>
  </si>
  <si>
    <t>Inversions adeqüació i millora escoles RAM</t>
  </si>
  <si>
    <t>Conserv irehabilitació centres públics d'ensenyament.DIPUTAC</t>
  </si>
  <si>
    <t>2.863,11</t>
  </si>
  <si>
    <t>Millores escoles</t>
  </si>
  <si>
    <t>367,71</t>
  </si>
  <si>
    <t>32309</t>
  </si>
  <si>
    <t>Esdeveniments educatius. Tallers de ciència, educació viària</t>
  </si>
  <si>
    <t>9.450,00</t>
  </si>
  <si>
    <t>840,95</t>
  </si>
  <si>
    <t>Projecte "Cap nen sense compte"</t>
  </si>
  <si>
    <t>32310</t>
  </si>
  <si>
    <t>Assessorament ensenyament</t>
  </si>
  <si>
    <t>Pacte per l'educació</t>
  </si>
  <si>
    <t>Pacte per l'educació. Aux. Conversa anglès</t>
  </si>
  <si>
    <t>Pacte per l'educació. Suport activitats per adults</t>
  </si>
  <si>
    <t>Pacte per l'educació. Comunicació</t>
  </si>
  <si>
    <t>Pacte per l'educació. Jornades i esdeveniments</t>
  </si>
  <si>
    <t>90,15</t>
  </si>
  <si>
    <t>Pacte per l'educació. Esport escolar</t>
  </si>
  <si>
    <t>Pacte per l'educació. Tallers</t>
  </si>
  <si>
    <t>286,52</t>
  </si>
  <si>
    <t>Convenis ensenyament</t>
  </si>
  <si>
    <t>32311</t>
  </si>
  <si>
    <t>Pla de manteniment d'escoles DIPUTACIÓ</t>
  </si>
  <si>
    <t>28.146,10</t>
  </si>
  <si>
    <t>32312</t>
  </si>
  <si>
    <t>Pla educació diversitat millora convivència</t>
  </si>
  <si>
    <t>27.028,00</t>
  </si>
  <si>
    <t>32401</t>
  </si>
  <si>
    <t>Aula Oberta. Altres subministraments</t>
  </si>
  <si>
    <t>Aula Oberta.Contractació docència especialista</t>
  </si>
  <si>
    <t>32601</t>
  </si>
  <si>
    <t>Quota  Consorci Normalització Linguística</t>
  </si>
  <si>
    <t>36.139,94</t>
  </si>
  <si>
    <t>Escola de Música. Reparació edifici</t>
  </si>
  <si>
    <t>5.276,54</t>
  </si>
  <si>
    <t>Escola de Música. Instruments musicals i afinació</t>
  </si>
  <si>
    <t>1.283,57</t>
  </si>
  <si>
    <t>Escola de Música. Adquisicó instruments i material</t>
  </si>
  <si>
    <t>6.021,70</t>
  </si>
  <si>
    <t>11.879,41</t>
  </si>
  <si>
    <t>Escola de Música. Manteniment programa Gwido</t>
  </si>
  <si>
    <t>677,00</t>
  </si>
  <si>
    <t>866,36</t>
  </si>
  <si>
    <t>Revista "Teler de Música"</t>
  </si>
  <si>
    <t>120,00</t>
  </si>
  <si>
    <t>Escola de Música. Primes d'assegurances</t>
  </si>
  <si>
    <t>Escola de Música. Contractació serveis empresa</t>
  </si>
  <si>
    <t>5.722,25</t>
  </si>
  <si>
    <t>4890000</t>
  </si>
  <si>
    <t>Subscripcions</t>
  </si>
  <si>
    <t>Reparació edifici de l'Escola d'Adults</t>
  </si>
  <si>
    <t>2.459,23</t>
  </si>
  <si>
    <t>32605</t>
  </si>
  <si>
    <t>33900</t>
  </si>
  <si>
    <t>Patis Oberts. Assegurança</t>
  </si>
  <si>
    <t>Patis Oberts. Cartells informatius</t>
  </si>
  <si>
    <t>Patis Oberts. Neteja</t>
  </si>
  <si>
    <t>6.400,00</t>
  </si>
  <si>
    <t>2.352,24</t>
  </si>
  <si>
    <t>Patis Oberts. Vigilant/conserge</t>
  </si>
  <si>
    <t>6.800,00</t>
  </si>
  <si>
    <t>27.616,13</t>
  </si>
  <si>
    <t>Patis Oberts. Dinamització</t>
  </si>
  <si>
    <t>13.803,81</t>
  </si>
  <si>
    <t>Tallers de prevenció adolescents secundària</t>
  </si>
  <si>
    <t>17.791,41</t>
  </si>
  <si>
    <t>2.100,00</t>
  </si>
  <si>
    <t>Educació viària secundària</t>
  </si>
  <si>
    <t>Equips per processos d'informació. Implementació TIC. DIPUTA</t>
  </si>
  <si>
    <t>156,00</t>
  </si>
  <si>
    <t>Consell Infants. Despeses funionament material d'oficina</t>
  </si>
  <si>
    <t>193,60</t>
  </si>
  <si>
    <t>Consell Infants. Subministrament prodcutes alimentaris</t>
  </si>
  <si>
    <t>86,63</t>
  </si>
  <si>
    <t>Consell Infants. Treballs realitzats per altres empreses</t>
  </si>
  <si>
    <t>4.300,00</t>
  </si>
  <si>
    <t>4.283,40</t>
  </si>
  <si>
    <t>Consell Infants. Jornades i activitats</t>
  </si>
  <si>
    <t>7003</t>
  </si>
  <si>
    <t>Pla local d'habitatge</t>
  </si>
  <si>
    <t>15210</t>
  </si>
  <si>
    <t>Conveni col·laboració oficina habitatge CM</t>
  </si>
  <si>
    <t>Conservació i reparació ordinària</t>
  </si>
  <si>
    <t>140,60</t>
  </si>
  <si>
    <t>Comunicacions - Postals. Serveis Socials</t>
  </si>
  <si>
    <t>410,97</t>
  </si>
  <si>
    <t>Serveis Socials. Publicació anuncis diaris no oficials</t>
  </si>
  <si>
    <t>Serveis Socials. Difusió i propaganda</t>
  </si>
  <si>
    <t>465,85</t>
  </si>
  <si>
    <t>Supervisió professional Serveis Socials</t>
  </si>
  <si>
    <t>2.340,00</t>
  </si>
  <si>
    <t>Conveni associó Salut i Família. Banc del Temps</t>
  </si>
  <si>
    <t>2.400,00</t>
  </si>
  <si>
    <t>Activitats Banc del Temps</t>
  </si>
  <si>
    <t>Pla de cohesió social. Subvencions programa complementari</t>
  </si>
  <si>
    <t>Ajuts IBI</t>
  </si>
  <si>
    <t>Ajust IBI</t>
  </si>
  <si>
    <t>Pla Cohesió Social. Subvencions programa complementari</t>
  </si>
  <si>
    <t>Productes higiènics - infantil SIS</t>
  </si>
  <si>
    <t>Material pedagògic SIS- Entorn Jove</t>
  </si>
  <si>
    <t>Treballs realitzats per altres empreses-Entorn Jove</t>
  </si>
  <si>
    <t>70.545,45</t>
  </si>
  <si>
    <t>70.545,40</t>
  </si>
  <si>
    <t>Casal d'estiu joves derivats de Serveis Socials</t>
  </si>
  <si>
    <t>60.588,76</t>
  </si>
  <si>
    <t>83.808,00</t>
  </si>
  <si>
    <t>Serveis residencials d'estada limitada. Mobiliari i estris</t>
  </si>
  <si>
    <t>Serveis residencials estada limitada</t>
  </si>
  <si>
    <t>11.167,00</t>
  </si>
  <si>
    <t>Serveis residencials estada limitada. Adequació immobles</t>
  </si>
  <si>
    <t>Servei mediació</t>
  </si>
  <si>
    <t>23106</t>
  </si>
  <si>
    <t>PRAM programa recepció i acollida municipal</t>
  </si>
  <si>
    <t>23107</t>
  </si>
  <si>
    <t>Manteniment aplicacitiu JADE. Consell Comarcal Osona</t>
  </si>
  <si>
    <t>Contractació o serveis S.A.D</t>
  </si>
  <si>
    <t>546.000,00</t>
  </si>
  <si>
    <t>555.915,98</t>
  </si>
  <si>
    <t>559.000,00</t>
  </si>
  <si>
    <t>23108</t>
  </si>
  <si>
    <t>Menjador infantil Pla de Xoc</t>
  </si>
  <si>
    <t>75.531,33</t>
  </si>
  <si>
    <t>2.998,80</t>
  </si>
  <si>
    <t>Menjador infantil pla de xoc. Suficiència alimentària</t>
  </si>
  <si>
    <t>17.072,00</t>
  </si>
  <si>
    <t>Menjador Social. Mobiliari i adeqüació instal·lació</t>
  </si>
  <si>
    <t>23109</t>
  </si>
  <si>
    <t>Subvenció Casal Benèfic Premianenc obres adequació</t>
  </si>
  <si>
    <t>Subvenció Casal Benèfic Premianenc obres adeqüació</t>
  </si>
  <si>
    <t>23110</t>
  </si>
  <si>
    <t>Actuacions marc del pacte d'estat material en violència de g</t>
  </si>
  <si>
    <t>10.810,50</t>
  </si>
  <si>
    <t>Sensibilització en matèria d'igualtat de gènere</t>
  </si>
  <si>
    <t>8.276,91</t>
  </si>
  <si>
    <t>Activitats projecte Radars</t>
  </si>
  <si>
    <t>Projecte Radars. Contractació</t>
  </si>
  <si>
    <t>8.210,80</t>
  </si>
  <si>
    <t>Projecte radars</t>
  </si>
  <si>
    <t>Suport a famílies. Campanya nadal</t>
  </si>
  <si>
    <t>Pacte RSE. Eina predicitiva necessitas situacions vulnerabil</t>
  </si>
  <si>
    <t>1.249,00</t>
  </si>
  <si>
    <t>Pacte RSE.Suport psicològic tlf gent gran sola</t>
  </si>
  <si>
    <t>Pacte RSE. Suport familia COVID19.Afectacions emocionals</t>
  </si>
  <si>
    <t>Suport famílies.Conveni CCM transport persones amb discapaci</t>
  </si>
  <si>
    <t>9.345,95</t>
  </si>
  <si>
    <t>Programa de suport a famílies</t>
  </si>
  <si>
    <t>250.000,00</t>
  </si>
  <si>
    <t>222.502,00</t>
  </si>
  <si>
    <t>109.243,97</t>
  </si>
  <si>
    <t>4800022</t>
  </si>
  <si>
    <t>Programa suport famílies. Activitats alternatives temps lliu</t>
  </si>
  <si>
    <t>6.039,00</t>
  </si>
  <si>
    <t>4800023</t>
  </si>
  <si>
    <t>RTDG. Programa suport famílies crisi COVID-19</t>
  </si>
  <si>
    <t>391.970,26</t>
  </si>
  <si>
    <t>179.943,11</t>
  </si>
  <si>
    <t>4800024</t>
  </si>
  <si>
    <t>COVID. Conveni Creu Roja targetes moneder</t>
  </si>
  <si>
    <t>108.000,00</t>
  </si>
  <si>
    <t>4800025</t>
  </si>
  <si>
    <t>COVID. Conveni Fundació Hospital d'acompanyament psicològic</t>
  </si>
  <si>
    <t>4800026</t>
  </si>
  <si>
    <t>Suport a famílies targetes moneder -Diputació</t>
  </si>
  <si>
    <t>23115</t>
  </si>
  <si>
    <t>2229900</t>
  </si>
  <si>
    <t>Comunicacions Teleassistència domiciliària</t>
  </si>
  <si>
    <t>45.112,97</t>
  </si>
  <si>
    <t>23117</t>
  </si>
  <si>
    <t>PB73 Dinamització col·lectius infrarepresentats en dinàmica</t>
  </si>
  <si>
    <t>2.829,75</t>
  </si>
  <si>
    <t>23121</t>
  </si>
  <si>
    <t>Pla de Cohesio social. Estudis i treballs tècnics</t>
  </si>
  <si>
    <t>23122</t>
  </si>
  <si>
    <t>Conveni parròquia Sant Cristòfol horts socials</t>
  </si>
  <si>
    <t>51.000,00</t>
  </si>
  <si>
    <t>23124</t>
  </si>
  <si>
    <t>Conveni Parròquia Santa Maria. Programa DISA.</t>
  </si>
  <si>
    <t>23126</t>
  </si>
  <si>
    <t>Suport pedagògic escoles necessitats educatives especials</t>
  </si>
  <si>
    <t>Monitors de suport activitats socioeducatives</t>
  </si>
  <si>
    <t>23127</t>
  </si>
  <si>
    <t>Menjador social. Àpats</t>
  </si>
  <si>
    <t>34.679,00</t>
  </si>
  <si>
    <t>23128</t>
  </si>
  <si>
    <t>Programa manteniment habitatges</t>
  </si>
  <si>
    <t>23129</t>
  </si>
  <si>
    <t>Treballs realitzats per altres empreses</t>
  </si>
  <si>
    <t>629,20</t>
  </si>
  <si>
    <t>7004</t>
  </si>
  <si>
    <t>Igualtat. Subministrament porductes alimentaria</t>
  </si>
  <si>
    <t>Igualtat. Programa difusió i sensibilització Dones</t>
  </si>
  <si>
    <t>11.070,95</t>
  </si>
  <si>
    <t>Igualtat. Neteja</t>
  </si>
  <si>
    <t>Contractacions programes SIAD</t>
  </si>
  <si>
    <t>54.425,00</t>
  </si>
  <si>
    <t>2.760,00</t>
  </si>
  <si>
    <t>Contractació programa d'activitats Dona</t>
  </si>
  <si>
    <t>2.075,76</t>
  </si>
  <si>
    <t>Gestió de la Igualtat, Diversitat i Convivència</t>
  </si>
  <si>
    <t>23111</t>
  </si>
  <si>
    <t>Assessorament jurídic DONA</t>
  </si>
  <si>
    <t>2.240,00</t>
  </si>
  <si>
    <t>23112</t>
  </si>
  <si>
    <t>Suport psicològic i GAM dones</t>
  </si>
  <si>
    <t>4.944,00</t>
  </si>
  <si>
    <t>Suport psicològic fills de dones ateses al SIAD</t>
  </si>
  <si>
    <t>23118</t>
  </si>
  <si>
    <t>PB63 Servei d'Informació i Assesorament de la Dona (SIAD)</t>
  </si>
  <si>
    <t>23119</t>
  </si>
  <si>
    <t>PB65 Aplicació de criteris de gènere</t>
  </si>
  <si>
    <t>3.300,00</t>
  </si>
  <si>
    <t>Programa d'activitats, difució i sensibilització igualtat de</t>
  </si>
  <si>
    <t>13.207,13</t>
  </si>
  <si>
    <t>Taula de treball de gènere LGTBI</t>
  </si>
  <si>
    <t>Programes, plans i mesures igualtat persones LGTBI</t>
  </si>
  <si>
    <t>Programa Plans i mesures igualtat persones LGTBI</t>
  </si>
  <si>
    <t>7007</t>
  </si>
  <si>
    <t>Arrendament màquines vending Can Manent</t>
  </si>
  <si>
    <t>Canon licitació Bar Can Manent</t>
  </si>
  <si>
    <t>Gent Gran. Conservació i manteniment edificis</t>
  </si>
  <si>
    <t>14.183,43</t>
  </si>
  <si>
    <t>Subministres - Productes alimentaris</t>
  </si>
  <si>
    <t>Gent Gran. Altres subministraments</t>
  </si>
  <si>
    <t>3.741,88</t>
  </si>
  <si>
    <t>Comunicacions - Postals. Gent Gran</t>
  </si>
  <si>
    <t>Gent Gran. Publicitat i propoganda</t>
  </si>
  <si>
    <t>Activitats festives ludiques-gent gran</t>
  </si>
  <si>
    <t>8.765,96</t>
  </si>
  <si>
    <t>800,98</t>
  </si>
  <si>
    <t>Treballs realitzats per altres empreses - Neteja i acondic.</t>
  </si>
  <si>
    <t>900,00</t>
  </si>
  <si>
    <t>Gent Gran. Dinamització</t>
  </si>
  <si>
    <t>24.250,00</t>
  </si>
  <si>
    <t>15.518,11</t>
  </si>
  <si>
    <t>26.000,00</t>
  </si>
  <si>
    <t>7009</t>
  </si>
  <si>
    <t>23116</t>
  </si>
  <si>
    <t>Cooperació. Sensibilització</t>
  </si>
  <si>
    <t>Cooperació. Subvencions municipals</t>
  </si>
  <si>
    <t>Cooperació. Fundación Vicente Ferrer. Comunitat Andhara Prad</t>
  </si>
  <si>
    <t>Cooperació. Campanyes d'ajuts d'emergència</t>
  </si>
  <si>
    <t>Quota Fons Català de Cooperació</t>
  </si>
  <si>
    <t>Quota fons català de cooperació</t>
  </si>
  <si>
    <t>7010</t>
  </si>
  <si>
    <t>Treballs realitzats per mediació perdua habitatge</t>
  </si>
  <si>
    <t>6.009,36</t>
  </si>
  <si>
    <t>Ajuts contra la pobresa energèntica</t>
  </si>
  <si>
    <t>Adquisició habitatge per polítiques socials</t>
  </si>
  <si>
    <t>Allotjament urgencia estada limitada</t>
  </si>
  <si>
    <t>6.788,60</t>
  </si>
  <si>
    <t>Programa arranjament habitatges</t>
  </si>
  <si>
    <t>6.300,00</t>
  </si>
  <si>
    <t>Ajuts nou habitatge de lloguer</t>
  </si>
  <si>
    <t>Campanya informativa de les polítiques d'habitatge</t>
  </si>
  <si>
    <t>8000</t>
  </si>
  <si>
    <t>Policia Local- Edificis i altres construccions</t>
  </si>
  <si>
    <t>3.673,59</t>
  </si>
  <si>
    <t>Policia Local. - Maquinària, transmissions i alt</t>
  </si>
  <si>
    <t>13.155,25</t>
  </si>
  <si>
    <t>Conserv. manteniment neteja vehicles Policia Local</t>
  </si>
  <si>
    <t>444,96</t>
  </si>
  <si>
    <t>Mobiliari i estris Policia Local</t>
  </si>
  <si>
    <t>Policia Local. - Equipament proces. d'informació</t>
  </si>
  <si>
    <t>21.029,00</t>
  </si>
  <si>
    <t>28.021,18</t>
  </si>
  <si>
    <t>Policia Local.Despeses diverses material oficina</t>
  </si>
  <si>
    <t>1.409,72</t>
  </si>
  <si>
    <t>Combustible vehicles Policia Local</t>
  </si>
  <si>
    <t>3.609,14</t>
  </si>
  <si>
    <t>Vestuari policia local. Armilles protect bales i arma blanc</t>
  </si>
  <si>
    <t>98,31</t>
  </si>
  <si>
    <t>2.682,16</t>
  </si>
  <si>
    <t>Policia Local. Munició</t>
  </si>
  <si>
    <t>Policia Local. Material de tiros i seguretat</t>
  </si>
  <si>
    <t>1.198,75</t>
  </si>
  <si>
    <t>2219903</t>
  </si>
  <si>
    <t>Cinta policia</t>
  </si>
  <si>
    <t>Comunicacions - Postals.Policia Local</t>
  </si>
  <si>
    <t>486,12</t>
  </si>
  <si>
    <t>Vehicles policials. Tributs estatals</t>
  </si>
  <si>
    <t>ITV vehicles policials</t>
  </si>
  <si>
    <t>Despeses diverses - Altres publicacions</t>
  </si>
  <si>
    <t>Despeses jurídiques. Policia Local</t>
  </si>
  <si>
    <t>Seguretat privada actes de Festa Major</t>
  </si>
  <si>
    <t>2270101</t>
  </si>
  <si>
    <t>Seguretat estàtica ajuntament ca l'escoda</t>
  </si>
  <si>
    <t>16.147,51</t>
  </si>
  <si>
    <t>55.260,70</t>
  </si>
  <si>
    <t>2270102</t>
  </si>
  <si>
    <t>Seguretat accés platges</t>
  </si>
  <si>
    <t>7.144,93</t>
  </si>
  <si>
    <t>Psicotècnics membres policia</t>
  </si>
  <si>
    <t>Estudi Pla local de seguretat</t>
  </si>
  <si>
    <t>Policia Local. Locomoció</t>
  </si>
  <si>
    <t>Climatització dependències policials</t>
  </si>
  <si>
    <t>Projecte vídeo vigilància</t>
  </si>
  <si>
    <t>9.996,55</t>
  </si>
  <si>
    <t>Vídeo vigilància edifici Ajuntament</t>
  </si>
  <si>
    <t>Nova versió programa Gespol 7</t>
  </si>
  <si>
    <t>Adquisició impressores i PDAs denúncies trànsit</t>
  </si>
  <si>
    <t>Servei grua municipal</t>
  </si>
  <si>
    <t>72.248,62</t>
  </si>
  <si>
    <t>72.248,31</t>
  </si>
  <si>
    <t>13500</t>
  </si>
  <si>
    <t>Serveis d'alertes meteorològiques</t>
  </si>
  <si>
    <t>Serveis preventius per actes públics</t>
  </si>
  <si>
    <t>11.841,50</t>
  </si>
  <si>
    <t>360,36</t>
  </si>
  <si>
    <t>9000</t>
  </si>
  <si>
    <t>Vestuari escorta secreta</t>
  </si>
  <si>
    <t>Atencions protocolàries i representatives. Festa Policia</t>
  </si>
  <si>
    <t>4490000</t>
  </si>
  <si>
    <t>Coordinació i produc.programes informatius i esportius radio</t>
  </si>
  <si>
    <t>286.439,27</t>
  </si>
  <si>
    <t>Atencions Protocolàries i representatives</t>
  </si>
  <si>
    <t>3.590,23</t>
  </si>
  <si>
    <t>2260101</t>
  </si>
  <si>
    <t>Memòria històrica. Commemoració 80è aniversari Guerra Civil</t>
  </si>
  <si>
    <t>Reparació, manteniment i conservació de pantalles informativ</t>
  </si>
  <si>
    <t>37.000,00</t>
  </si>
  <si>
    <t>21.579,36</t>
  </si>
  <si>
    <t>61.000,00</t>
  </si>
  <si>
    <t>Polítiques digitals</t>
  </si>
  <si>
    <t>Gestió Campanyes publicitàries</t>
  </si>
  <si>
    <t>91204</t>
  </si>
  <si>
    <t>Quota FMC i ACM</t>
  </si>
  <si>
    <t>9.966,33</t>
  </si>
  <si>
    <t>9.129,91</t>
  </si>
  <si>
    <t>Pantalles informatives</t>
  </si>
  <si>
    <t>Repar., manten. i conserv. - Material de transport</t>
  </si>
  <si>
    <t>4.234,54</t>
  </si>
  <si>
    <t>Comunicacions - Postals. Alcaldia</t>
  </si>
  <si>
    <t>264,00</t>
  </si>
  <si>
    <t>1.367,98</t>
  </si>
  <si>
    <t>640,00</t>
  </si>
  <si>
    <t>536,98</t>
  </si>
  <si>
    <t>19.192,48</t>
  </si>
  <si>
    <t>Projectes i estudis tècnics</t>
  </si>
  <si>
    <t>Quota Consell Comarcal del Maresme</t>
  </si>
  <si>
    <t>25.242,46</t>
  </si>
  <si>
    <t>40.940,03</t>
  </si>
  <si>
    <t>Altres publicacions</t>
  </si>
  <si>
    <t>Participació ciutadana</t>
  </si>
  <si>
    <t>2.908,84</t>
  </si>
  <si>
    <t>Participació. Diumenges en família</t>
  </si>
  <si>
    <t>Participació associació de veïns. Altres submisitraments</t>
  </si>
  <si>
    <t>205,09</t>
  </si>
  <si>
    <t>5000000</t>
  </si>
  <si>
    <t>DFC. Pressupost participatiu</t>
  </si>
  <si>
    <t>167.519,12</t>
  </si>
  <si>
    <t>149.490,12</t>
  </si>
  <si>
    <t>160.786,64</t>
  </si>
  <si>
    <t>225.050,82</t>
  </si>
  <si>
    <t>26.880.503,71</t>
  </si>
  <si>
    <t>22.936.043,65</t>
  </si>
  <si>
    <t>23.342.467,60</t>
  </si>
  <si>
    <t>26.880.776,89</t>
  </si>
  <si>
    <t>1.- RESUM PER ORGÀNIC</t>
  </si>
  <si>
    <t>ORGÀNIC</t>
  </si>
  <si>
    <t>PRESSUPOST INICIAL 2020</t>
  </si>
  <si>
    <t>PRESSUPOST DEFINITIU 2020</t>
  </si>
  <si>
    <t>OBLIGACIONS RECONEGUDES 2020</t>
  </si>
  <si>
    <t>CRÈDITS INICIALS 2021</t>
  </si>
  <si>
    <t>TOT.</t>
  </si>
  <si>
    <t>C.1</t>
  </si>
  <si>
    <t>C.3</t>
  </si>
  <si>
    <t>C.2</t>
  </si>
  <si>
    <t>C.4</t>
  </si>
  <si>
    <t>C.5</t>
  </si>
  <si>
    <t>C.6</t>
  </si>
  <si>
    <t>C.7</t>
  </si>
  <si>
    <t>C.8</t>
  </si>
  <si>
    <t>C.9</t>
  </si>
  <si>
    <t>2.- RESUM PER ECONÒMIC</t>
  </si>
  <si>
    <t>Amplificador Jove</t>
  </si>
  <si>
    <t>Aportació empreses per gestió energies verdes</t>
  </si>
  <si>
    <t>Energia elèctrica recàrrega VE carrer nord</t>
  </si>
  <si>
    <t>Energia electrica recàrrega VE carrer nord</t>
  </si>
  <si>
    <t>Biblioteca. Retribucions bàsiques C1</t>
  </si>
  <si>
    <t>Ad.Gral Comerç,turisme i Pymes.Retribucions bàsiques Grup A1</t>
  </si>
  <si>
    <t>Conveni de partenariat DISA parròquia Santa Maria</t>
  </si>
  <si>
    <t>Biblioteca. Retribucions bàsiques Grup C1</t>
  </si>
  <si>
    <t>Inversió Pla de xoc equiaments responsables</t>
  </si>
  <si>
    <t>Subv.Patronat Social Premianenc millora condicions escenari</t>
  </si>
  <si>
    <t>Actuacions col·lector</t>
  </si>
  <si>
    <t>Qualitat de vida Gent Gran</t>
  </si>
  <si>
    <t>Pla Premià Jove</t>
  </si>
  <si>
    <t>Pla Formació</t>
  </si>
  <si>
    <t>Compra material dependència</t>
  </si>
  <si>
    <t>Aparells calidestenia</t>
  </si>
  <si>
    <t>Agenda 2030</t>
  </si>
  <si>
    <t>Economia social i solidaria</t>
  </si>
  <si>
    <t>Educació viària primers auxilis</t>
  </si>
  <si>
    <t>Beques per la creació cultura</t>
  </si>
  <si>
    <t xml:space="preserve">Instal·lar sorralls protegits als Parcs </t>
  </si>
  <si>
    <t>Projectes de participació</t>
  </si>
  <si>
    <t>PROCÈS PARTICIPATIU. Adeqüació Masia Can Salomó</t>
  </si>
  <si>
    <t>Suport a estudis postobligatoris</t>
  </si>
  <si>
    <t>Campanyes de difusió municipal (ajuts IBI, EM/SS/Lloguers i altres</t>
  </si>
  <si>
    <t>Material Festa Major</t>
  </si>
  <si>
    <t>Promoció de la Ciutat durant la Festa Major</t>
  </si>
  <si>
    <t>Infraestructura Festa Major</t>
  </si>
  <si>
    <t>Ajuts per sortides i colònies escolars</t>
  </si>
  <si>
    <t>Suport per a material escolar i digitalització. ESCOLA EL DOFÍ</t>
  </si>
  <si>
    <t>Suport per a material escolar i digitalització. ESCOLA LA LIÓ</t>
  </si>
  <si>
    <t>Suport per a material escolar i digitalització. ESCOLA SANT CRISTÒFOL</t>
  </si>
  <si>
    <t>Suport per a material escolar i digitalització. ESCOLA MONTSERRAT</t>
  </si>
  <si>
    <t>Suport per a material escolar i digitalització. ESCOLA MAR NOVA PREMI</t>
  </si>
  <si>
    <t>Suport per a material escolar i digitalització. EDUCADORS EL PILAR</t>
  </si>
  <si>
    <t>Suport per a material escolar i digitalització. HH.EE. CC SECTOR CATA</t>
  </si>
  <si>
    <t>Suport per a material escolar i digitalització.ESCOLA ASSÍS</t>
  </si>
  <si>
    <t>Suport per a material escolar i digitalització. INSTITUT PREMIÀ DE MA</t>
  </si>
  <si>
    <t>Suport per a material escolar i digitalització. Escola Marià Manent</t>
  </si>
  <si>
    <t>Suport per a material escolar i digitalització. Institut Valerià</t>
  </si>
  <si>
    <t>Suport per a material escolar i digitalització. Escola Santa Anna</t>
  </si>
  <si>
    <t>Suport a projectes educatius pacte contra la segregació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</si>
</sst>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4" fontId="3" fillId="3" borderId="0" xfId="0" applyNumberFormat="1" applyFont="1" applyFill="1" applyBorder="1" applyAlignment="1" applyProtection="1"/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 wrapText="1"/>
    </xf>
    <xf numFmtId="0" fontId="2" fillId="0" borderId="0" xfId="0" applyFont="1"/>
    <xf numFmtId="0" fontId="5" fillId="0" borderId="0" xfId="0" applyFont="1"/>
    <xf numFmtId="0" fontId="1" fillId="3" borderId="0" xfId="0" applyFont="1" applyFill="1"/>
    <xf numFmtId="0" fontId="1" fillId="3" borderId="1" xfId="0" applyFont="1" applyFill="1" applyBorder="1"/>
    <xf numFmtId="4" fontId="2" fillId="0" borderId="2" xfId="0" applyNumberFormat="1" applyFont="1" applyBorder="1"/>
    <xf numFmtId="4" fontId="3" fillId="4" borderId="0" xfId="0" applyNumberFormat="1" applyFont="1" applyFill="1" applyBorder="1" applyAlignment="1" applyProtection="1"/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Border="1" applyAlignment="1" applyProtection="1">
      <alignment horizontal="left"/>
    </xf>
    <xf numFmtId="4" fontId="3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2"/>
  <sheetViews>
    <sheetView tabSelected="1" topLeftCell="B1" workbookViewId="0">
      <pane ySplit="1" topLeftCell="A2" activePane="bottomLeft" state="frozen"/>
      <selection pane="bottomLeft" activeCell="P2" sqref="P2"/>
    </sheetView>
  </sheetViews>
  <sheetFormatPr defaultColWidth="9.109375" defaultRowHeight="10.199999999999999" x14ac:dyDescent="0.2"/>
  <cols>
    <col min="1" max="3" width="11.44140625" style="3" customWidth="1"/>
    <col min="4" max="4" width="57.5546875" style="3" bestFit="1" customWidth="1"/>
    <col min="5" max="5" width="10.33203125" style="4" hidden="1" customWidth="1"/>
    <col min="6" max="6" width="12.88671875" style="4" bestFit="1" customWidth="1"/>
    <col min="7" max="7" width="12.44140625" style="4" hidden="1" customWidth="1"/>
    <col min="8" max="8" width="12.44140625" style="4" customWidth="1"/>
    <col min="9" max="9" width="11.33203125" style="4" hidden="1" customWidth="1"/>
    <col min="10" max="10" width="13.6640625" style="4" bestFit="1" customWidth="1"/>
    <col min="11" max="11" width="12.33203125" style="4" hidden="1" customWidth="1"/>
    <col min="12" max="12" width="12.6640625" style="4" bestFit="1" customWidth="1"/>
    <col min="13" max="13" width="11.44140625" style="3" customWidth="1"/>
    <col min="14" max="14" width="16.33203125" style="3" bestFit="1" customWidth="1"/>
    <col min="15" max="253" width="11.44140625" style="3" customWidth="1"/>
    <col min="254" max="16384" width="9.109375" style="3"/>
  </cols>
  <sheetData>
    <row r="1" spans="1:12" ht="40.799999999999997" x14ac:dyDescent="0.2">
      <c r="A1" s="11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0" t="s">
        <v>4</v>
      </c>
      <c r="G1" s="10" t="s">
        <v>5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8</v>
      </c>
    </row>
    <row r="2" spans="1:12" x14ac:dyDescent="0.2">
      <c r="A2" s="2" t="s">
        <v>9</v>
      </c>
      <c r="B2" s="2" t="s">
        <v>10</v>
      </c>
      <c r="C2" s="2" t="s">
        <v>11</v>
      </c>
      <c r="D2" s="2" t="s">
        <v>12</v>
      </c>
      <c r="F2" s="4">
        <f>VALUE(E2)</f>
        <v>0</v>
      </c>
      <c r="H2" s="4">
        <f>VALUE(G2)</f>
        <v>0</v>
      </c>
      <c r="J2" s="4">
        <f>VALUE(I2)</f>
        <v>0</v>
      </c>
      <c r="L2" s="4">
        <f>VALUE(K2)</f>
        <v>0</v>
      </c>
    </row>
    <row r="3" spans="1:12" x14ac:dyDescent="0.2">
      <c r="A3" s="2" t="s">
        <v>9</v>
      </c>
      <c r="B3" s="2" t="s">
        <v>13</v>
      </c>
      <c r="C3" s="2" t="s">
        <v>14</v>
      </c>
      <c r="D3" s="2" t="s">
        <v>15</v>
      </c>
      <c r="E3" s="5" t="s">
        <v>16</v>
      </c>
      <c r="F3" s="4">
        <f t="shared" ref="F3:F68" si="0">VALUE(E3)</f>
        <v>6500</v>
      </c>
      <c r="G3" s="5" t="s">
        <v>16</v>
      </c>
      <c r="H3" s="4">
        <f t="shared" ref="H3:H68" si="1">VALUE(G3)</f>
        <v>6500</v>
      </c>
      <c r="I3" s="5" t="s">
        <v>17</v>
      </c>
      <c r="J3" s="4">
        <f t="shared" ref="J3:J68" si="2">VALUE(I3)</f>
        <v>4295.0200000000004</v>
      </c>
      <c r="K3" s="5" t="s">
        <v>18</v>
      </c>
      <c r="L3" s="4">
        <f t="shared" ref="L3:L68" si="3">VALUE(K3)</f>
        <v>5000</v>
      </c>
    </row>
    <row r="4" spans="1:12" x14ac:dyDescent="0.2">
      <c r="A4" s="2" t="s">
        <v>9</v>
      </c>
      <c r="B4" s="2" t="s">
        <v>13</v>
      </c>
      <c r="C4" s="2" t="s">
        <v>19</v>
      </c>
      <c r="D4" s="2" t="s">
        <v>20</v>
      </c>
      <c r="F4" s="4">
        <f t="shared" si="0"/>
        <v>0</v>
      </c>
      <c r="H4" s="4">
        <f t="shared" si="1"/>
        <v>0</v>
      </c>
      <c r="J4" s="4">
        <f t="shared" si="2"/>
        <v>0</v>
      </c>
      <c r="L4" s="4">
        <f t="shared" si="3"/>
        <v>0</v>
      </c>
    </row>
    <row r="5" spans="1:12" x14ac:dyDescent="0.2">
      <c r="A5" s="2" t="s">
        <v>9</v>
      </c>
      <c r="B5" s="2" t="s">
        <v>13</v>
      </c>
      <c r="C5" s="2" t="s">
        <v>21</v>
      </c>
      <c r="D5" s="2" t="s">
        <v>22</v>
      </c>
      <c r="E5" s="5" t="s">
        <v>23</v>
      </c>
      <c r="F5" s="4">
        <f t="shared" si="0"/>
        <v>3000</v>
      </c>
      <c r="G5" s="5" t="s">
        <v>23</v>
      </c>
      <c r="H5" s="4">
        <f t="shared" si="1"/>
        <v>3000</v>
      </c>
      <c r="I5" s="5" t="s">
        <v>24</v>
      </c>
      <c r="J5" s="4">
        <f t="shared" si="2"/>
        <v>512.80999999999995</v>
      </c>
      <c r="K5" s="5" t="s">
        <v>25</v>
      </c>
      <c r="L5" s="4">
        <f t="shared" si="3"/>
        <v>1500</v>
      </c>
    </row>
    <row r="6" spans="1:12" x14ac:dyDescent="0.2">
      <c r="A6" s="2" t="s">
        <v>9</v>
      </c>
      <c r="B6" s="2" t="s">
        <v>13</v>
      </c>
      <c r="C6" s="2" t="s">
        <v>26</v>
      </c>
      <c r="D6" s="2" t="s">
        <v>27</v>
      </c>
      <c r="E6" s="5" t="s">
        <v>28</v>
      </c>
      <c r="F6" s="4">
        <f t="shared" si="0"/>
        <v>200</v>
      </c>
      <c r="G6" s="5" t="s">
        <v>28</v>
      </c>
      <c r="H6" s="4">
        <f t="shared" si="1"/>
        <v>200</v>
      </c>
      <c r="I6" s="5" t="s">
        <v>29</v>
      </c>
      <c r="J6" s="4">
        <f t="shared" si="2"/>
        <v>86.54</v>
      </c>
      <c r="K6" s="5" t="s">
        <v>30</v>
      </c>
      <c r="L6" s="4">
        <f t="shared" si="3"/>
        <v>100</v>
      </c>
    </row>
    <row r="7" spans="1:12" x14ac:dyDescent="0.2">
      <c r="A7" s="2" t="s">
        <v>9</v>
      </c>
      <c r="B7" s="2" t="s">
        <v>13</v>
      </c>
      <c r="C7" s="2" t="s">
        <v>31</v>
      </c>
      <c r="D7" s="2" t="s">
        <v>32</v>
      </c>
      <c r="F7" s="4">
        <f t="shared" si="0"/>
        <v>0</v>
      </c>
      <c r="H7" s="4">
        <f t="shared" si="1"/>
        <v>0</v>
      </c>
      <c r="I7" s="5" t="s">
        <v>33</v>
      </c>
      <c r="J7" s="4">
        <f t="shared" si="2"/>
        <v>79.86</v>
      </c>
      <c r="L7" s="4">
        <f t="shared" si="3"/>
        <v>0</v>
      </c>
    </row>
    <row r="8" spans="1:12" x14ac:dyDescent="0.2">
      <c r="A8" s="2" t="s">
        <v>9</v>
      </c>
      <c r="B8" s="2" t="s">
        <v>13</v>
      </c>
      <c r="C8" s="2" t="s">
        <v>34</v>
      </c>
      <c r="D8" s="2" t="s">
        <v>35</v>
      </c>
      <c r="E8" s="5" t="s">
        <v>36</v>
      </c>
      <c r="F8" s="4">
        <f t="shared" si="0"/>
        <v>8500</v>
      </c>
      <c r="G8" s="5" t="s">
        <v>36</v>
      </c>
      <c r="H8" s="4">
        <f t="shared" si="1"/>
        <v>8500</v>
      </c>
      <c r="I8" s="5" t="s">
        <v>37</v>
      </c>
      <c r="J8" s="4">
        <f t="shared" si="2"/>
        <v>4744.3999999999996</v>
      </c>
      <c r="K8" s="5" t="s">
        <v>36</v>
      </c>
      <c r="L8" s="4">
        <f t="shared" si="3"/>
        <v>8500</v>
      </c>
    </row>
    <row r="9" spans="1:12" x14ac:dyDescent="0.2">
      <c r="A9" s="2" t="s">
        <v>9</v>
      </c>
      <c r="B9" s="2" t="s">
        <v>13</v>
      </c>
      <c r="C9" s="2" t="s">
        <v>38</v>
      </c>
      <c r="D9" s="2" t="s">
        <v>39</v>
      </c>
      <c r="E9" s="5" t="s">
        <v>40</v>
      </c>
      <c r="F9" s="4">
        <f t="shared" si="0"/>
        <v>2840</v>
      </c>
      <c r="G9" s="5" t="s">
        <v>40</v>
      </c>
      <c r="H9" s="4">
        <f t="shared" si="1"/>
        <v>2840</v>
      </c>
      <c r="I9" s="5" t="s">
        <v>41</v>
      </c>
      <c r="J9" s="4">
        <f t="shared" si="2"/>
        <v>112.72</v>
      </c>
      <c r="L9" s="4">
        <f t="shared" si="3"/>
        <v>0</v>
      </c>
    </row>
    <row r="10" spans="1:12" x14ac:dyDescent="0.2">
      <c r="A10" s="2" t="s">
        <v>9</v>
      </c>
      <c r="B10" s="2" t="s">
        <v>42</v>
      </c>
      <c r="C10" s="2" t="s">
        <v>43</v>
      </c>
      <c r="D10" s="2" t="s">
        <v>44</v>
      </c>
      <c r="E10" s="5" t="s">
        <v>45</v>
      </c>
      <c r="F10" s="4">
        <f t="shared" si="0"/>
        <v>21000</v>
      </c>
      <c r="G10" s="5" t="s">
        <v>45</v>
      </c>
      <c r="H10" s="4">
        <f t="shared" si="1"/>
        <v>21000</v>
      </c>
      <c r="I10" s="5" t="s">
        <v>46</v>
      </c>
      <c r="J10" s="4">
        <f t="shared" si="2"/>
        <v>17814.37</v>
      </c>
      <c r="K10" s="5" t="s">
        <v>47</v>
      </c>
      <c r="L10" s="4">
        <f t="shared" si="3"/>
        <v>33000</v>
      </c>
    </row>
    <row r="11" spans="1:12" x14ac:dyDescent="0.2">
      <c r="A11" s="2" t="s">
        <v>9</v>
      </c>
      <c r="B11" s="2" t="s">
        <v>48</v>
      </c>
      <c r="C11" s="2" t="s">
        <v>49</v>
      </c>
      <c r="D11" s="2" t="s">
        <v>50</v>
      </c>
      <c r="E11" s="5" t="s">
        <v>51</v>
      </c>
      <c r="F11" s="4">
        <f t="shared" si="0"/>
        <v>4000</v>
      </c>
      <c r="G11" s="5" t="s">
        <v>51</v>
      </c>
      <c r="H11" s="4">
        <f t="shared" si="1"/>
        <v>4000</v>
      </c>
      <c r="J11" s="4">
        <f t="shared" si="2"/>
        <v>0</v>
      </c>
      <c r="K11" s="5" t="s">
        <v>52</v>
      </c>
      <c r="L11" s="4">
        <f t="shared" si="3"/>
        <v>19000</v>
      </c>
    </row>
    <row r="12" spans="1:12" x14ac:dyDescent="0.2">
      <c r="A12" s="6"/>
      <c r="B12" s="6"/>
      <c r="C12" s="6"/>
      <c r="D12" s="6"/>
      <c r="E12" s="5"/>
      <c r="F12" s="7">
        <f t="shared" ref="F12:L12" si="4">SUM(F2:F11)</f>
        <v>46040</v>
      </c>
      <c r="G12" s="7">
        <f t="shared" si="4"/>
        <v>0</v>
      </c>
      <c r="H12" s="7">
        <f t="shared" si="4"/>
        <v>46040</v>
      </c>
      <c r="I12" s="7">
        <f t="shared" si="4"/>
        <v>0</v>
      </c>
      <c r="J12" s="7">
        <f t="shared" si="4"/>
        <v>27645.719999999998</v>
      </c>
      <c r="K12" s="7">
        <f t="shared" si="4"/>
        <v>0</v>
      </c>
      <c r="L12" s="7">
        <f t="shared" si="4"/>
        <v>67100</v>
      </c>
    </row>
    <row r="13" spans="1:12" x14ac:dyDescent="0.2">
      <c r="A13" s="2" t="s">
        <v>53</v>
      </c>
      <c r="B13" s="2" t="s">
        <v>54</v>
      </c>
      <c r="C13" s="2" t="s">
        <v>55</v>
      </c>
      <c r="D13" s="2" t="s">
        <v>56</v>
      </c>
      <c r="F13" s="4">
        <f t="shared" si="0"/>
        <v>0</v>
      </c>
      <c r="H13" s="4">
        <f t="shared" si="1"/>
        <v>0</v>
      </c>
      <c r="J13" s="4">
        <f t="shared" si="2"/>
        <v>0</v>
      </c>
      <c r="L13" s="4">
        <f t="shared" si="3"/>
        <v>0</v>
      </c>
    </row>
    <row r="14" spans="1:12" x14ac:dyDescent="0.2">
      <c r="A14" s="2" t="s">
        <v>53</v>
      </c>
      <c r="B14" s="2" t="s">
        <v>54</v>
      </c>
      <c r="C14" s="2" t="s">
        <v>57</v>
      </c>
      <c r="D14" s="2" t="s">
        <v>58</v>
      </c>
      <c r="F14" s="4">
        <f t="shared" si="0"/>
        <v>0</v>
      </c>
      <c r="H14" s="4">
        <f t="shared" si="1"/>
        <v>0</v>
      </c>
      <c r="J14" s="4">
        <f t="shared" si="2"/>
        <v>0</v>
      </c>
      <c r="L14" s="4">
        <f t="shared" si="3"/>
        <v>0</v>
      </c>
    </row>
    <row r="15" spans="1:12" x14ac:dyDescent="0.2">
      <c r="A15" s="2" t="s">
        <v>53</v>
      </c>
      <c r="B15" s="2" t="s">
        <v>54</v>
      </c>
      <c r="C15" s="2" t="s">
        <v>59</v>
      </c>
      <c r="D15" s="2" t="s">
        <v>60</v>
      </c>
      <c r="F15" s="4">
        <f t="shared" si="0"/>
        <v>0</v>
      </c>
      <c r="H15" s="4">
        <f t="shared" si="1"/>
        <v>0</v>
      </c>
      <c r="J15" s="4">
        <f t="shared" si="2"/>
        <v>0</v>
      </c>
      <c r="L15" s="4">
        <f t="shared" si="3"/>
        <v>0</v>
      </c>
    </row>
    <row r="16" spans="1:12" x14ac:dyDescent="0.2">
      <c r="A16" s="2" t="s">
        <v>53</v>
      </c>
      <c r="B16" s="2" t="s">
        <v>54</v>
      </c>
      <c r="C16" s="2" t="s">
        <v>61</v>
      </c>
      <c r="D16" s="2" t="s">
        <v>62</v>
      </c>
      <c r="F16" s="4">
        <f t="shared" si="0"/>
        <v>0</v>
      </c>
      <c r="H16" s="4">
        <f t="shared" si="1"/>
        <v>0</v>
      </c>
      <c r="J16" s="4">
        <f t="shared" si="2"/>
        <v>0</v>
      </c>
      <c r="L16" s="4">
        <f t="shared" si="3"/>
        <v>0</v>
      </c>
    </row>
    <row r="17" spans="1:12" x14ac:dyDescent="0.2">
      <c r="A17" s="2" t="s">
        <v>53</v>
      </c>
      <c r="B17" s="2" t="s">
        <v>63</v>
      </c>
      <c r="C17" s="2" t="s">
        <v>11</v>
      </c>
      <c r="D17" s="2" t="s">
        <v>64</v>
      </c>
      <c r="E17" s="5" t="s">
        <v>65</v>
      </c>
      <c r="F17" s="4">
        <f t="shared" si="0"/>
        <v>20000</v>
      </c>
      <c r="G17" s="5" t="s">
        <v>65</v>
      </c>
      <c r="H17" s="4">
        <f t="shared" si="1"/>
        <v>20000</v>
      </c>
      <c r="I17" s="5" t="s">
        <v>66</v>
      </c>
      <c r="J17" s="4">
        <f t="shared" si="2"/>
        <v>22990</v>
      </c>
      <c r="L17" s="4">
        <f t="shared" si="3"/>
        <v>0</v>
      </c>
    </row>
    <row r="18" spans="1:12" x14ac:dyDescent="0.2">
      <c r="A18" s="2" t="s">
        <v>53</v>
      </c>
      <c r="B18" s="2" t="s">
        <v>63</v>
      </c>
      <c r="C18" s="2" t="s">
        <v>67</v>
      </c>
      <c r="D18" s="2" t="s">
        <v>68</v>
      </c>
      <c r="E18" s="5" t="s">
        <v>69</v>
      </c>
      <c r="F18" s="4">
        <f t="shared" si="0"/>
        <v>15000</v>
      </c>
      <c r="G18" s="5" t="s">
        <v>69</v>
      </c>
      <c r="H18" s="4">
        <f t="shared" si="1"/>
        <v>15000</v>
      </c>
      <c r="I18" s="5" t="s">
        <v>70</v>
      </c>
      <c r="J18" s="4">
        <f t="shared" si="2"/>
        <v>11560.76</v>
      </c>
      <c r="K18" s="5" t="s">
        <v>69</v>
      </c>
      <c r="L18" s="4">
        <f t="shared" si="3"/>
        <v>15000</v>
      </c>
    </row>
    <row r="19" spans="1:12" x14ac:dyDescent="0.2">
      <c r="A19" s="2" t="s">
        <v>53</v>
      </c>
      <c r="B19" s="2" t="s">
        <v>63</v>
      </c>
      <c r="C19" s="2" t="s">
        <v>71</v>
      </c>
      <c r="D19" s="2" t="s">
        <v>72</v>
      </c>
      <c r="F19" s="4">
        <f t="shared" si="0"/>
        <v>0</v>
      </c>
      <c r="H19" s="4">
        <f t="shared" si="1"/>
        <v>0</v>
      </c>
      <c r="I19" s="5" t="s">
        <v>73</v>
      </c>
      <c r="J19" s="4">
        <f t="shared" si="2"/>
        <v>210.54</v>
      </c>
      <c r="L19" s="4">
        <f t="shared" si="3"/>
        <v>0</v>
      </c>
    </row>
    <row r="20" spans="1:12" x14ac:dyDescent="0.2">
      <c r="A20" s="2" t="s">
        <v>53</v>
      </c>
      <c r="B20" s="2" t="s">
        <v>63</v>
      </c>
      <c r="C20" s="2" t="s">
        <v>38</v>
      </c>
      <c r="D20" s="2" t="s">
        <v>74</v>
      </c>
      <c r="E20" s="5" t="s">
        <v>23</v>
      </c>
      <c r="F20" s="4">
        <f t="shared" si="0"/>
        <v>3000</v>
      </c>
      <c r="G20" s="5" t="s">
        <v>23</v>
      </c>
      <c r="H20" s="4">
        <f t="shared" si="1"/>
        <v>3000</v>
      </c>
      <c r="J20" s="4">
        <f t="shared" si="2"/>
        <v>0</v>
      </c>
      <c r="K20" s="5" t="s">
        <v>23</v>
      </c>
      <c r="L20" s="4">
        <f t="shared" si="3"/>
        <v>3000</v>
      </c>
    </row>
    <row r="21" spans="1:12" x14ac:dyDescent="0.2">
      <c r="A21" s="2" t="s">
        <v>53</v>
      </c>
      <c r="B21" s="2" t="s">
        <v>75</v>
      </c>
      <c r="C21" s="2" t="s">
        <v>76</v>
      </c>
      <c r="D21" s="2" t="s">
        <v>77</v>
      </c>
      <c r="F21" s="4">
        <f t="shared" si="0"/>
        <v>0</v>
      </c>
      <c r="H21" s="4">
        <f t="shared" si="1"/>
        <v>0</v>
      </c>
      <c r="J21" s="4">
        <f t="shared" si="2"/>
        <v>0</v>
      </c>
      <c r="L21" s="4">
        <f t="shared" si="3"/>
        <v>0</v>
      </c>
    </row>
    <row r="22" spans="1:12" x14ac:dyDescent="0.2">
      <c r="A22" s="2" t="s">
        <v>53</v>
      </c>
      <c r="B22" s="2" t="s">
        <v>78</v>
      </c>
      <c r="C22" s="2" t="s">
        <v>79</v>
      </c>
      <c r="D22" s="2" t="s">
        <v>80</v>
      </c>
      <c r="F22" s="4">
        <f t="shared" si="0"/>
        <v>0</v>
      </c>
      <c r="H22" s="4">
        <f t="shared" si="1"/>
        <v>0</v>
      </c>
      <c r="J22" s="4">
        <f t="shared" si="2"/>
        <v>0</v>
      </c>
      <c r="L22" s="4">
        <f t="shared" si="3"/>
        <v>0</v>
      </c>
    </row>
    <row r="23" spans="1:12" x14ac:dyDescent="0.2">
      <c r="A23" s="2" t="s">
        <v>53</v>
      </c>
      <c r="B23" s="2" t="s">
        <v>78</v>
      </c>
      <c r="C23" s="2" t="s">
        <v>81</v>
      </c>
      <c r="D23" s="2" t="s">
        <v>82</v>
      </c>
      <c r="F23" s="4">
        <f t="shared" si="0"/>
        <v>0</v>
      </c>
      <c r="H23" s="4">
        <f t="shared" si="1"/>
        <v>0</v>
      </c>
      <c r="J23" s="4">
        <f t="shared" si="2"/>
        <v>0</v>
      </c>
      <c r="L23" s="4">
        <f t="shared" si="3"/>
        <v>0</v>
      </c>
    </row>
    <row r="24" spans="1:12" x14ac:dyDescent="0.2">
      <c r="A24" s="2" t="s">
        <v>53</v>
      </c>
      <c r="B24" s="2" t="s">
        <v>78</v>
      </c>
      <c r="C24" s="2" t="s">
        <v>21</v>
      </c>
      <c r="D24" s="2" t="s">
        <v>22</v>
      </c>
      <c r="F24" s="4">
        <f t="shared" si="0"/>
        <v>0</v>
      </c>
      <c r="H24" s="4">
        <f t="shared" si="1"/>
        <v>0</v>
      </c>
      <c r="J24" s="4">
        <f t="shared" si="2"/>
        <v>0</v>
      </c>
      <c r="L24" s="4">
        <f t="shared" si="3"/>
        <v>0</v>
      </c>
    </row>
    <row r="25" spans="1:12" x14ac:dyDescent="0.2">
      <c r="A25" s="2" t="s">
        <v>53</v>
      </c>
      <c r="B25" s="2" t="s">
        <v>78</v>
      </c>
      <c r="C25" s="2" t="s">
        <v>38</v>
      </c>
      <c r="D25" s="2" t="s">
        <v>83</v>
      </c>
      <c r="E25" s="5" t="s">
        <v>84</v>
      </c>
      <c r="F25" s="4">
        <f t="shared" si="0"/>
        <v>21500</v>
      </c>
      <c r="G25" s="5" t="s">
        <v>84</v>
      </c>
      <c r="H25" s="4">
        <f t="shared" si="1"/>
        <v>21500</v>
      </c>
      <c r="I25" s="5" t="s">
        <v>85</v>
      </c>
      <c r="J25" s="4">
        <f t="shared" si="2"/>
        <v>13612.5</v>
      </c>
      <c r="K25" s="5" t="s">
        <v>84</v>
      </c>
      <c r="L25" s="4">
        <f t="shared" si="3"/>
        <v>21500</v>
      </c>
    </row>
    <row r="26" spans="1:12" x14ac:dyDescent="0.2">
      <c r="A26" s="2" t="s">
        <v>53</v>
      </c>
      <c r="B26" s="2" t="s">
        <v>78</v>
      </c>
      <c r="C26" s="2" t="s">
        <v>86</v>
      </c>
      <c r="D26" s="2" t="s">
        <v>87</v>
      </c>
      <c r="F26" s="4">
        <f t="shared" si="0"/>
        <v>0</v>
      </c>
      <c r="H26" s="4">
        <f t="shared" si="1"/>
        <v>0</v>
      </c>
      <c r="J26" s="4">
        <f t="shared" si="2"/>
        <v>0</v>
      </c>
      <c r="L26" s="4">
        <f t="shared" si="3"/>
        <v>0</v>
      </c>
    </row>
    <row r="27" spans="1:12" x14ac:dyDescent="0.2">
      <c r="A27" s="2" t="s">
        <v>53</v>
      </c>
      <c r="B27" s="2" t="s">
        <v>78</v>
      </c>
      <c r="C27" s="2" t="s">
        <v>88</v>
      </c>
      <c r="D27" s="2" t="s">
        <v>89</v>
      </c>
      <c r="F27" s="4">
        <f t="shared" si="0"/>
        <v>0</v>
      </c>
      <c r="H27" s="4">
        <f t="shared" si="1"/>
        <v>0</v>
      </c>
      <c r="J27" s="4">
        <f t="shared" si="2"/>
        <v>0</v>
      </c>
      <c r="L27" s="4">
        <f t="shared" si="3"/>
        <v>0</v>
      </c>
    </row>
    <row r="28" spans="1:12" x14ac:dyDescent="0.2">
      <c r="A28" s="2" t="s">
        <v>53</v>
      </c>
      <c r="B28" s="2" t="s">
        <v>78</v>
      </c>
      <c r="C28" s="2" t="s">
        <v>90</v>
      </c>
      <c r="D28" s="2" t="s">
        <v>91</v>
      </c>
      <c r="F28" s="4">
        <f t="shared" si="0"/>
        <v>0</v>
      </c>
      <c r="H28" s="4">
        <f t="shared" si="1"/>
        <v>0</v>
      </c>
      <c r="J28" s="4">
        <f t="shared" si="2"/>
        <v>0</v>
      </c>
      <c r="L28" s="4">
        <f t="shared" si="3"/>
        <v>0</v>
      </c>
    </row>
    <row r="29" spans="1:12" x14ac:dyDescent="0.2">
      <c r="A29" s="2" t="s">
        <v>53</v>
      </c>
      <c r="B29" s="2" t="s">
        <v>78</v>
      </c>
      <c r="C29" s="2" t="s">
        <v>92</v>
      </c>
      <c r="D29" s="2" t="s">
        <v>93</v>
      </c>
      <c r="F29" s="4">
        <f t="shared" si="0"/>
        <v>0</v>
      </c>
      <c r="H29" s="4">
        <f t="shared" si="1"/>
        <v>0</v>
      </c>
      <c r="J29" s="4">
        <f t="shared" si="2"/>
        <v>0</v>
      </c>
      <c r="L29" s="4">
        <f t="shared" si="3"/>
        <v>0</v>
      </c>
    </row>
    <row r="30" spans="1:12" x14ac:dyDescent="0.2">
      <c r="A30" s="2" t="s">
        <v>53</v>
      </c>
      <c r="B30" s="2" t="s">
        <v>78</v>
      </c>
      <c r="C30" s="2" t="s">
        <v>94</v>
      </c>
      <c r="D30" s="2" t="s">
        <v>95</v>
      </c>
      <c r="F30" s="4">
        <f t="shared" si="0"/>
        <v>0</v>
      </c>
      <c r="H30" s="4">
        <f t="shared" si="1"/>
        <v>0</v>
      </c>
      <c r="J30" s="4">
        <f t="shared" si="2"/>
        <v>0</v>
      </c>
      <c r="L30" s="4">
        <f t="shared" si="3"/>
        <v>0</v>
      </c>
    </row>
    <row r="31" spans="1:12" x14ac:dyDescent="0.2">
      <c r="A31" s="2" t="s">
        <v>53</v>
      </c>
      <c r="B31" s="2" t="s">
        <v>78</v>
      </c>
      <c r="C31" s="2" t="s">
        <v>96</v>
      </c>
      <c r="D31" s="2" t="s">
        <v>97</v>
      </c>
      <c r="F31" s="4">
        <f t="shared" si="0"/>
        <v>0</v>
      </c>
      <c r="H31" s="4">
        <f t="shared" si="1"/>
        <v>0</v>
      </c>
      <c r="J31" s="4">
        <f t="shared" si="2"/>
        <v>0</v>
      </c>
      <c r="L31" s="4">
        <f t="shared" si="3"/>
        <v>0</v>
      </c>
    </row>
    <row r="32" spans="1:12" x14ac:dyDescent="0.2">
      <c r="A32" s="2" t="s">
        <v>53</v>
      </c>
      <c r="B32" s="2" t="s">
        <v>78</v>
      </c>
      <c r="C32" s="2" t="s">
        <v>98</v>
      </c>
      <c r="D32" s="2" t="s">
        <v>99</v>
      </c>
      <c r="F32" s="4">
        <f t="shared" si="0"/>
        <v>0</v>
      </c>
      <c r="H32" s="4">
        <f t="shared" si="1"/>
        <v>0</v>
      </c>
      <c r="J32" s="4">
        <f t="shared" si="2"/>
        <v>0</v>
      </c>
      <c r="L32" s="4">
        <f t="shared" si="3"/>
        <v>0</v>
      </c>
    </row>
    <row r="33" spans="1:12" x14ac:dyDescent="0.2">
      <c r="A33" s="2" t="s">
        <v>53</v>
      </c>
      <c r="B33" s="2" t="s">
        <v>78</v>
      </c>
      <c r="C33" s="2" t="s">
        <v>100</v>
      </c>
      <c r="D33" s="2" t="s">
        <v>101</v>
      </c>
      <c r="F33" s="4">
        <f t="shared" si="0"/>
        <v>0</v>
      </c>
      <c r="H33" s="4">
        <f t="shared" si="1"/>
        <v>0</v>
      </c>
      <c r="J33" s="4">
        <f t="shared" si="2"/>
        <v>0</v>
      </c>
      <c r="L33" s="4">
        <f t="shared" si="3"/>
        <v>0</v>
      </c>
    </row>
    <row r="34" spans="1:12" x14ac:dyDescent="0.2">
      <c r="A34" s="2" t="s">
        <v>53</v>
      </c>
      <c r="B34" s="2" t="s">
        <v>78</v>
      </c>
      <c r="C34" s="2" t="s">
        <v>102</v>
      </c>
      <c r="D34" s="2" t="s">
        <v>103</v>
      </c>
      <c r="F34" s="4">
        <f t="shared" si="0"/>
        <v>0</v>
      </c>
      <c r="H34" s="4">
        <f t="shared" si="1"/>
        <v>0</v>
      </c>
      <c r="J34" s="4">
        <f t="shared" si="2"/>
        <v>0</v>
      </c>
      <c r="L34" s="4">
        <f t="shared" si="3"/>
        <v>0</v>
      </c>
    </row>
    <row r="35" spans="1:12" x14ac:dyDescent="0.2">
      <c r="A35" s="2" t="s">
        <v>53</v>
      </c>
      <c r="B35" s="2" t="s">
        <v>78</v>
      </c>
      <c r="C35" s="2" t="s">
        <v>104</v>
      </c>
      <c r="D35" s="2" t="s">
        <v>105</v>
      </c>
      <c r="F35" s="4">
        <f t="shared" si="0"/>
        <v>0</v>
      </c>
      <c r="H35" s="4">
        <f t="shared" si="1"/>
        <v>0</v>
      </c>
      <c r="J35" s="4">
        <f t="shared" si="2"/>
        <v>0</v>
      </c>
      <c r="L35" s="4">
        <f t="shared" si="3"/>
        <v>0</v>
      </c>
    </row>
    <row r="36" spans="1:12" x14ac:dyDescent="0.2">
      <c r="A36" s="27">
        <v>2000</v>
      </c>
      <c r="B36" s="8"/>
      <c r="C36" s="8"/>
      <c r="D36" s="8"/>
      <c r="E36" s="7">
        <f>SUM(A13:D36)</f>
        <v>2000</v>
      </c>
      <c r="F36" s="7">
        <f>SUM(F13:F35)</f>
        <v>59500</v>
      </c>
      <c r="G36" s="7">
        <f t="shared" ref="G36:L36" si="5">SUM(G13:G35)</f>
        <v>0</v>
      </c>
      <c r="H36" s="7">
        <f t="shared" si="5"/>
        <v>59500</v>
      </c>
      <c r="I36" s="7">
        <f t="shared" si="5"/>
        <v>0</v>
      </c>
      <c r="J36" s="7">
        <f t="shared" si="5"/>
        <v>48373.8</v>
      </c>
      <c r="K36" s="7">
        <f t="shared" si="5"/>
        <v>0</v>
      </c>
      <c r="L36" s="7">
        <f t="shared" si="5"/>
        <v>39500</v>
      </c>
    </row>
    <row r="37" spans="1:12" x14ac:dyDescent="0.2">
      <c r="A37" s="2" t="s">
        <v>106</v>
      </c>
      <c r="B37" s="2" t="s">
        <v>54</v>
      </c>
      <c r="C37" s="2" t="s">
        <v>59</v>
      </c>
      <c r="D37" s="2" t="s">
        <v>60</v>
      </c>
      <c r="E37" s="5" t="s">
        <v>107</v>
      </c>
      <c r="F37" s="4">
        <f t="shared" si="0"/>
        <v>92675.02</v>
      </c>
      <c r="G37" s="5" t="s">
        <v>107</v>
      </c>
      <c r="H37" s="4">
        <f t="shared" si="1"/>
        <v>92675.02</v>
      </c>
      <c r="I37" s="5" t="s">
        <v>107</v>
      </c>
      <c r="J37" s="4">
        <f t="shared" si="2"/>
        <v>92675.02</v>
      </c>
      <c r="L37" s="4">
        <v>77675.02</v>
      </c>
    </row>
    <row r="38" spans="1:12" x14ac:dyDescent="0.2">
      <c r="A38" s="2" t="s">
        <v>106</v>
      </c>
      <c r="B38" s="2" t="s">
        <v>63</v>
      </c>
      <c r="C38" s="2" t="s">
        <v>67</v>
      </c>
      <c r="D38" s="2" t="s">
        <v>68</v>
      </c>
      <c r="F38" s="4">
        <f t="shared" si="0"/>
        <v>0</v>
      </c>
      <c r="H38" s="4">
        <f t="shared" si="1"/>
        <v>0</v>
      </c>
      <c r="J38" s="4">
        <f t="shared" si="2"/>
        <v>0</v>
      </c>
      <c r="L38" s="4">
        <f t="shared" si="3"/>
        <v>0</v>
      </c>
    </row>
    <row r="39" spans="1:12" x14ac:dyDescent="0.2">
      <c r="A39" s="2" t="s">
        <v>106</v>
      </c>
      <c r="B39" s="2" t="s">
        <v>63</v>
      </c>
      <c r="C39" s="2" t="s">
        <v>38</v>
      </c>
      <c r="D39" s="2" t="s">
        <v>74</v>
      </c>
      <c r="F39" s="4">
        <f t="shared" si="0"/>
        <v>0</v>
      </c>
      <c r="H39" s="4">
        <f t="shared" si="1"/>
        <v>0</v>
      </c>
      <c r="J39" s="4">
        <f t="shared" si="2"/>
        <v>0</v>
      </c>
      <c r="L39" s="4">
        <f t="shared" si="3"/>
        <v>0</v>
      </c>
    </row>
    <row r="40" spans="1:12" x14ac:dyDescent="0.2">
      <c r="A40" s="2" t="s">
        <v>106</v>
      </c>
      <c r="B40" s="2" t="s">
        <v>75</v>
      </c>
      <c r="C40" s="2" t="s">
        <v>76</v>
      </c>
      <c r="D40" s="2" t="s">
        <v>77</v>
      </c>
      <c r="E40" s="5" t="s">
        <v>108</v>
      </c>
      <c r="F40" s="4">
        <f t="shared" si="0"/>
        <v>109160.28</v>
      </c>
      <c r="G40" s="5" t="s">
        <v>108</v>
      </c>
      <c r="H40" s="4">
        <f t="shared" si="1"/>
        <v>109160.28</v>
      </c>
      <c r="I40" s="5" t="s">
        <v>108</v>
      </c>
      <c r="J40" s="4">
        <f t="shared" si="2"/>
        <v>109160.28</v>
      </c>
      <c r="K40" s="5" t="s">
        <v>108</v>
      </c>
      <c r="L40" s="4">
        <f t="shared" si="3"/>
        <v>109160.28</v>
      </c>
    </row>
    <row r="41" spans="1:12" x14ac:dyDescent="0.2">
      <c r="A41" s="2" t="s">
        <v>106</v>
      </c>
      <c r="B41" s="2" t="s">
        <v>109</v>
      </c>
      <c r="C41" s="2" t="s">
        <v>110</v>
      </c>
      <c r="D41" s="2" t="s">
        <v>111</v>
      </c>
      <c r="E41" s="5" t="s">
        <v>112</v>
      </c>
      <c r="F41" s="4">
        <f t="shared" si="0"/>
        <v>380000</v>
      </c>
      <c r="G41" s="5" t="s">
        <v>112</v>
      </c>
      <c r="H41" s="4">
        <f t="shared" si="1"/>
        <v>380000</v>
      </c>
      <c r="I41" s="5" t="s">
        <v>113</v>
      </c>
      <c r="J41" s="4">
        <f t="shared" si="2"/>
        <v>329271.39</v>
      </c>
      <c r="K41" s="5" t="s">
        <v>114</v>
      </c>
      <c r="L41" s="4">
        <f t="shared" si="3"/>
        <v>400000</v>
      </c>
    </row>
    <row r="42" spans="1:12" x14ac:dyDescent="0.2">
      <c r="A42" s="2" t="s">
        <v>106</v>
      </c>
      <c r="B42" s="2" t="s">
        <v>78</v>
      </c>
      <c r="C42" s="2" t="s">
        <v>81</v>
      </c>
      <c r="D42" s="2" t="s">
        <v>115</v>
      </c>
      <c r="F42" s="4">
        <f t="shared" si="0"/>
        <v>0</v>
      </c>
      <c r="H42" s="4">
        <f t="shared" si="1"/>
        <v>0</v>
      </c>
      <c r="J42" s="4">
        <f t="shared" si="2"/>
        <v>0</v>
      </c>
      <c r="K42" s="5" t="s">
        <v>23</v>
      </c>
      <c r="L42" s="4">
        <f t="shared" si="3"/>
        <v>3000</v>
      </c>
    </row>
    <row r="43" spans="1:12" x14ac:dyDescent="0.2">
      <c r="A43" s="2" t="s">
        <v>106</v>
      </c>
      <c r="B43" s="2" t="s">
        <v>78</v>
      </c>
      <c r="C43" s="2" t="s">
        <v>21</v>
      </c>
      <c r="D43" s="2" t="s">
        <v>116</v>
      </c>
      <c r="E43" s="5" t="s">
        <v>117</v>
      </c>
      <c r="F43" s="4">
        <f t="shared" si="0"/>
        <v>1000</v>
      </c>
      <c r="G43" s="5" t="s">
        <v>117</v>
      </c>
      <c r="H43" s="4">
        <f t="shared" si="1"/>
        <v>1000</v>
      </c>
      <c r="I43" s="5" t="s">
        <v>118</v>
      </c>
      <c r="J43" s="4">
        <f t="shared" si="2"/>
        <v>1783.21</v>
      </c>
      <c r="K43" s="5" t="s">
        <v>25</v>
      </c>
      <c r="L43" s="4">
        <f t="shared" si="3"/>
        <v>1500</v>
      </c>
    </row>
    <row r="44" spans="1:12" x14ac:dyDescent="0.2">
      <c r="A44" s="2" t="s">
        <v>106</v>
      </c>
      <c r="B44" s="2" t="s">
        <v>78</v>
      </c>
      <c r="C44" s="2" t="s">
        <v>31</v>
      </c>
      <c r="D44" s="2" t="s">
        <v>119</v>
      </c>
      <c r="F44" s="4">
        <f t="shared" si="0"/>
        <v>0</v>
      </c>
      <c r="H44" s="4">
        <f t="shared" si="1"/>
        <v>0</v>
      </c>
      <c r="I44" s="5" t="s">
        <v>120</v>
      </c>
      <c r="J44" s="4">
        <f t="shared" si="2"/>
        <v>199.65</v>
      </c>
      <c r="L44" s="4">
        <f t="shared" si="3"/>
        <v>0</v>
      </c>
    </row>
    <row r="45" spans="1:12" x14ac:dyDescent="0.2">
      <c r="A45" s="2" t="s">
        <v>106</v>
      </c>
      <c r="B45" s="2" t="s">
        <v>78</v>
      </c>
      <c r="C45" s="2" t="s">
        <v>86</v>
      </c>
      <c r="D45" s="2" t="s">
        <v>87</v>
      </c>
      <c r="E45" s="5" t="s">
        <v>121</v>
      </c>
      <c r="F45" s="4">
        <f t="shared" si="0"/>
        <v>2707.08</v>
      </c>
      <c r="G45" s="5" t="s">
        <v>121</v>
      </c>
      <c r="H45" s="4">
        <f t="shared" si="1"/>
        <v>2707.08</v>
      </c>
      <c r="I45" s="5" t="s">
        <v>121</v>
      </c>
      <c r="J45" s="4">
        <f t="shared" si="2"/>
        <v>2707.08</v>
      </c>
      <c r="K45" s="5" t="s">
        <v>122</v>
      </c>
      <c r="L45" s="4">
        <f t="shared" si="3"/>
        <v>3519.16</v>
      </c>
    </row>
    <row r="46" spans="1:12" x14ac:dyDescent="0.2">
      <c r="A46" s="2" t="s">
        <v>106</v>
      </c>
      <c r="B46" s="2" t="s">
        <v>78</v>
      </c>
      <c r="C46" s="2" t="s">
        <v>88</v>
      </c>
      <c r="D46" s="2" t="s">
        <v>123</v>
      </c>
      <c r="F46" s="4">
        <f t="shared" si="0"/>
        <v>0</v>
      </c>
      <c r="H46" s="4">
        <f t="shared" si="1"/>
        <v>0</v>
      </c>
      <c r="I46" s="5" t="s">
        <v>124</v>
      </c>
      <c r="J46" s="4">
        <f t="shared" si="2"/>
        <v>544.5</v>
      </c>
      <c r="L46" s="4">
        <f t="shared" si="3"/>
        <v>0</v>
      </c>
    </row>
    <row r="47" spans="1:12" x14ac:dyDescent="0.2">
      <c r="A47" s="2" t="s">
        <v>106</v>
      </c>
      <c r="B47" s="2" t="s">
        <v>78</v>
      </c>
      <c r="C47" s="2" t="s">
        <v>94</v>
      </c>
      <c r="D47" s="2" t="s">
        <v>95</v>
      </c>
      <c r="E47" s="5" t="s">
        <v>117</v>
      </c>
      <c r="F47" s="4">
        <f t="shared" si="0"/>
        <v>1000</v>
      </c>
      <c r="G47" s="5" t="s">
        <v>117</v>
      </c>
      <c r="H47" s="4">
        <f t="shared" si="1"/>
        <v>1000</v>
      </c>
      <c r="J47" s="4">
        <f t="shared" si="2"/>
        <v>0</v>
      </c>
      <c r="K47" s="5" t="s">
        <v>117</v>
      </c>
      <c r="L47" s="4">
        <f t="shared" si="3"/>
        <v>1000</v>
      </c>
    </row>
    <row r="48" spans="1:12" x14ac:dyDescent="0.2">
      <c r="A48" s="2" t="s">
        <v>106</v>
      </c>
      <c r="B48" s="2" t="s">
        <v>78</v>
      </c>
      <c r="C48" s="2" t="s">
        <v>96</v>
      </c>
      <c r="D48" s="2" t="s">
        <v>97</v>
      </c>
      <c r="E48" s="5" t="s">
        <v>125</v>
      </c>
      <c r="F48" s="4">
        <f t="shared" si="0"/>
        <v>500</v>
      </c>
      <c r="G48" s="5" t="s">
        <v>125</v>
      </c>
      <c r="H48" s="4">
        <f t="shared" si="1"/>
        <v>500</v>
      </c>
      <c r="J48" s="4">
        <f t="shared" si="2"/>
        <v>0</v>
      </c>
      <c r="K48" s="5" t="s">
        <v>125</v>
      </c>
      <c r="L48" s="4">
        <f t="shared" si="3"/>
        <v>500</v>
      </c>
    </row>
    <row r="49" spans="1:14" x14ac:dyDescent="0.2">
      <c r="A49" s="2" t="s">
        <v>106</v>
      </c>
      <c r="B49" s="2" t="s">
        <v>78</v>
      </c>
      <c r="C49" s="2" t="s">
        <v>98</v>
      </c>
      <c r="D49" s="2" t="s">
        <v>99</v>
      </c>
      <c r="E49" s="5" t="s">
        <v>125</v>
      </c>
      <c r="F49" s="4">
        <f t="shared" si="0"/>
        <v>500</v>
      </c>
      <c r="G49" s="5" t="s">
        <v>125</v>
      </c>
      <c r="H49" s="4">
        <f t="shared" si="1"/>
        <v>500</v>
      </c>
      <c r="J49" s="4">
        <f t="shared" si="2"/>
        <v>0</v>
      </c>
      <c r="K49" s="5" t="s">
        <v>125</v>
      </c>
      <c r="L49" s="4">
        <f t="shared" si="3"/>
        <v>500</v>
      </c>
    </row>
    <row r="50" spans="1:14" x14ac:dyDescent="0.2">
      <c r="A50" s="2" t="s">
        <v>106</v>
      </c>
      <c r="B50" s="2" t="s">
        <v>78</v>
      </c>
      <c r="C50" s="2" t="s">
        <v>100</v>
      </c>
      <c r="D50" s="2" t="s">
        <v>101</v>
      </c>
      <c r="E50" s="5" t="s">
        <v>30</v>
      </c>
      <c r="F50" s="4">
        <f t="shared" si="0"/>
        <v>100</v>
      </c>
      <c r="G50" s="5" t="s">
        <v>30</v>
      </c>
      <c r="H50" s="4">
        <f t="shared" si="1"/>
        <v>100</v>
      </c>
      <c r="I50" s="5" t="s">
        <v>126</v>
      </c>
      <c r="J50" s="4">
        <f t="shared" si="2"/>
        <v>527.11</v>
      </c>
      <c r="K50" s="5" t="s">
        <v>125</v>
      </c>
      <c r="L50" s="4">
        <f t="shared" si="3"/>
        <v>500</v>
      </c>
    </row>
    <row r="51" spans="1:14" x14ac:dyDescent="0.2">
      <c r="A51" s="2" t="s">
        <v>106</v>
      </c>
      <c r="B51" s="2" t="s">
        <v>78</v>
      </c>
      <c r="C51" s="2" t="s">
        <v>102</v>
      </c>
      <c r="D51" s="2" t="s">
        <v>103</v>
      </c>
      <c r="E51" s="5" t="s">
        <v>127</v>
      </c>
      <c r="F51" s="4">
        <f t="shared" si="0"/>
        <v>2500</v>
      </c>
      <c r="G51" s="5" t="s">
        <v>127</v>
      </c>
      <c r="H51" s="4">
        <f t="shared" si="1"/>
        <v>2500</v>
      </c>
      <c r="I51" s="5" t="s">
        <v>128</v>
      </c>
      <c r="J51" s="4">
        <f t="shared" si="2"/>
        <v>5035.5600000000004</v>
      </c>
      <c r="K51" s="5" t="s">
        <v>69</v>
      </c>
      <c r="L51" s="4">
        <f t="shared" si="3"/>
        <v>15000</v>
      </c>
    </row>
    <row r="52" spans="1:14" x14ac:dyDescent="0.2">
      <c r="A52" s="2" t="s">
        <v>106</v>
      </c>
      <c r="B52" s="2" t="s">
        <v>78</v>
      </c>
      <c r="C52" s="2" t="s">
        <v>104</v>
      </c>
      <c r="D52" s="2" t="s">
        <v>105</v>
      </c>
      <c r="E52" s="5" t="s">
        <v>117</v>
      </c>
      <c r="F52" s="4">
        <f t="shared" si="0"/>
        <v>1000</v>
      </c>
      <c r="G52" s="5" t="s">
        <v>117</v>
      </c>
      <c r="H52" s="4">
        <f t="shared" si="1"/>
        <v>1000</v>
      </c>
      <c r="J52" s="4">
        <f t="shared" si="2"/>
        <v>0</v>
      </c>
      <c r="K52" s="5" t="s">
        <v>117</v>
      </c>
      <c r="L52" s="4">
        <f t="shared" si="3"/>
        <v>1000</v>
      </c>
    </row>
    <row r="53" spans="1:14" x14ac:dyDescent="0.2">
      <c r="A53" s="8"/>
      <c r="B53" s="8"/>
      <c r="C53" s="8"/>
      <c r="D53" s="8"/>
      <c r="E53" s="9"/>
      <c r="F53" s="7">
        <f>SUM(F37:F52)</f>
        <v>591142.38</v>
      </c>
      <c r="G53" s="7">
        <f t="shared" ref="G53:L53" si="6">SUM(G37:G52)</f>
        <v>0</v>
      </c>
      <c r="H53" s="7">
        <f t="shared" si="6"/>
        <v>591142.38</v>
      </c>
      <c r="I53" s="7">
        <f t="shared" si="6"/>
        <v>0</v>
      </c>
      <c r="J53" s="7">
        <f t="shared" si="6"/>
        <v>541903.79999999993</v>
      </c>
      <c r="K53" s="7">
        <f t="shared" si="6"/>
        <v>0</v>
      </c>
      <c r="L53" s="7">
        <f t="shared" si="6"/>
        <v>613354.46000000008</v>
      </c>
      <c r="N53" s="4"/>
    </row>
    <row r="54" spans="1:14" x14ac:dyDescent="0.2">
      <c r="A54" s="2" t="s">
        <v>129</v>
      </c>
      <c r="B54" s="2" t="s">
        <v>130</v>
      </c>
      <c r="C54" s="2" t="s">
        <v>131</v>
      </c>
      <c r="D54" s="2" t="s">
        <v>132</v>
      </c>
      <c r="E54" s="5" t="s">
        <v>133</v>
      </c>
      <c r="F54" s="4">
        <f t="shared" si="0"/>
        <v>33400</v>
      </c>
      <c r="G54" s="5" t="s">
        <v>133</v>
      </c>
      <c r="H54" s="4">
        <f t="shared" si="1"/>
        <v>33400</v>
      </c>
      <c r="I54" s="5" t="s">
        <v>134</v>
      </c>
      <c r="J54" s="4">
        <f t="shared" si="2"/>
        <v>35641.68</v>
      </c>
      <c r="L54" s="4">
        <v>44128.28</v>
      </c>
    </row>
    <row r="55" spans="1:14" x14ac:dyDescent="0.2">
      <c r="A55" s="2" t="s">
        <v>129</v>
      </c>
      <c r="B55" s="2" t="s">
        <v>130</v>
      </c>
      <c r="C55" s="2" t="s">
        <v>135</v>
      </c>
      <c r="D55" s="2" t="s">
        <v>136</v>
      </c>
      <c r="E55" s="5" t="s">
        <v>23</v>
      </c>
      <c r="F55" s="4">
        <f t="shared" si="0"/>
        <v>3000</v>
      </c>
      <c r="G55" s="5" t="s">
        <v>23</v>
      </c>
      <c r="H55" s="4">
        <f t="shared" si="1"/>
        <v>3000</v>
      </c>
      <c r="J55" s="4">
        <f t="shared" si="2"/>
        <v>0</v>
      </c>
      <c r="K55" s="5" t="s">
        <v>23</v>
      </c>
      <c r="L55" s="4">
        <f t="shared" si="3"/>
        <v>3000</v>
      </c>
    </row>
    <row r="56" spans="1:14" x14ac:dyDescent="0.2">
      <c r="A56" s="2" t="s">
        <v>129</v>
      </c>
      <c r="B56" s="2" t="s">
        <v>130</v>
      </c>
      <c r="C56" s="2" t="s">
        <v>137</v>
      </c>
      <c r="D56" s="2" t="s">
        <v>138</v>
      </c>
      <c r="E56" s="5" t="s">
        <v>139</v>
      </c>
      <c r="F56" s="4">
        <f t="shared" si="0"/>
        <v>40000</v>
      </c>
      <c r="G56" s="5" t="s">
        <v>140</v>
      </c>
      <c r="H56" s="4">
        <f t="shared" si="1"/>
        <v>21971</v>
      </c>
      <c r="I56" s="5" t="s">
        <v>141</v>
      </c>
      <c r="J56" s="4">
        <f t="shared" si="2"/>
        <v>17401.189999999999</v>
      </c>
      <c r="K56" s="5" t="s">
        <v>142</v>
      </c>
      <c r="L56" s="4">
        <f t="shared" si="3"/>
        <v>35000</v>
      </c>
    </row>
    <row r="57" spans="1:14" x14ac:dyDescent="0.2">
      <c r="A57" s="2" t="s">
        <v>129</v>
      </c>
      <c r="B57" s="2" t="s">
        <v>130</v>
      </c>
      <c r="C57" s="2" t="s">
        <v>143</v>
      </c>
      <c r="D57" s="2" t="s">
        <v>144</v>
      </c>
      <c r="E57" s="5" t="s">
        <v>18</v>
      </c>
      <c r="F57" s="4">
        <f t="shared" si="0"/>
        <v>5000</v>
      </c>
      <c r="G57" s="5" t="s">
        <v>18</v>
      </c>
      <c r="H57" s="4">
        <f t="shared" si="1"/>
        <v>5000</v>
      </c>
      <c r="I57" s="5" t="s">
        <v>145</v>
      </c>
      <c r="J57" s="4">
        <f t="shared" si="2"/>
        <v>8786.23</v>
      </c>
      <c r="K57" s="5" t="s">
        <v>146</v>
      </c>
      <c r="L57" s="4">
        <f t="shared" si="3"/>
        <v>10000</v>
      </c>
    </row>
    <row r="58" spans="1:14" x14ac:dyDescent="0.2">
      <c r="A58" s="2" t="s">
        <v>129</v>
      </c>
      <c r="B58" s="2" t="s">
        <v>130</v>
      </c>
      <c r="C58" s="2" t="s">
        <v>147</v>
      </c>
      <c r="D58" s="2" t="s">
        <v>148</v>
      </c>
      <c r="F58" s="4">
        <f t="shared" si="0"/>
        <v>0</v>
      </c>
      <c r="H58" s="4">
        <f t="shared" si="1"/>
        <v>0</v>
      </c>
      <c r="J58" s="4">
        <f t="shared" si="2"/>
        <v>0</v>
      </c>
      <c r="L58" s="4">
        <f t="shared" si="3"/>
        <v>0</v>
      </c>
    </row>
    <row r="59" spans="1:14" x14ac:dyDescent="0.2">
      <c r="A59" s="2" t="s">
        <v>129</v>
      </c>
      <c r="B59" s="2" t="s">
        <v>149</v>
      </c>
      <c r="C59" s="2" t="s">
        <v>131</v>
      </c>
      <c r="D59" s="2" t="s">
        <v>150</v>
      </c>
      <c r="E59" s="5" t="s">
        <v>151</v>
      </c>
      <c r="F59" s="4">
        <f t="shared" si="0"/>
        <v>11240</v>
      </c>
      <c r="G59" s="5" t="s">
        <v>151</v>
      </c>
      <c r="H59" s="4">
        <f t="shared" si="1"/>
        <v>11240</v>
      </c>
      <c r="I59" s="5" t="s">
        <v>152</v>
      </c>
      <c r="J59" s="4">
        <f t="shared" si="2"/>
        <v>11238.48</v>
      </c>
      <c r="K59" s="5" t="s">
        <v>151</v>
      </c>
      <c r="L59" s="4">
        <f t="shared" si="3"/>
        <v>11240</v>
      </c>
    </row>
    <row r="60" spans="1:14" x14ac:dyDescent="0.2">
      <c r="A60" s="2" t="s">
        <v>129</v>
      </c>
      <c r="B60" s="2" t="s">
        <v>149</v>
      </c>
      <c r="C60" s="2" t="s">
        <v>153</v>
      </c>
      <c r="D60" s="2" t="s">
        <v>154</v>
      </c>
      <c r="E60" s="5" t="s">
        <v>18</v>
      </c>
      <c r="F60" s="4">
        <f t="shared" si="0"/>
        <v>5000</v>
      </c>
      <c r="G60" s="5" t="s">
        <v>18</v>
      </c>
      <c r="H60" s="4">
        <f t="shared" si="1"/>
        <v>5000</v>
      </c>
      <c r="J60" s="4">
        <f t="shared" si="2"/>
        <v>0</v>
      </c>
      <c r="K60" s="5" t="s">
        <v>18</v>
      </c>
      <c r="L60" s="4">
        <f t="shared" si="3"/>
        <v>5000</v>
      </c>
    </row>
    <row r="61" spans="1:14" x14ac:dyDescent="0.2">
      <c r="A61" s="2" t="s">
        <v>129</v>
      </c>
      <c r="B61" s="2" t="s">
        <v>149</v>
      </c>
      <c r="C61" s="2" t="s">
        <v>135</v>
      </c>
      <c r="D61" s="2" t="s">
        <v>155</v>
      </c>
      <c r="E61" s="5" t="s">
        <v>146</v>
      </c>
      <c r="F61" s="4">
        <f t="shared" si="0"/>
        <v>10000</v>
      </c>
      <c r="G61" s="5" t="s">
        <v>146</v>
      </c>
      <c r="H61" s="4">
        <f t="shared" si="1"/>
        <v>10000</v>
      </c>
      <c r="J61" s="4">
        <f t="shared" si="2"/>
        <v>0</v>
      </c>
      <c r="K61" s="5" t="s">
        <v>18</v>
      </c>
      <c r="L61" s="4">
        <f t="shared" si="3"/>
        <v>5000</v>
      </c>
    </row>
    <row r="62" spans="1:14" x14ac:dyDescent="0.2">
      <c r="A62" s="2" t="s">
        <v>129</v>
      </c>
      <c r="B62" s="2" t="s">
        <v>149</v>
      </c>
      <c r="C62" s="2" t="s">
        <v>137</v>
      </c>
      <c r="D62" s="2" t="s">
        <v>156</v>
      </c>
      <c r="E62" s="5" t="s">
        <v>157</v>
      </c>
      <c r="F62" s="4">
        <f t="shared" si="0"/>
        <v>6000</v>
      </c>
      <c r="G62" s="5" t="s">
        <v>157</v>
      </c>
      <c r="H62" s="4">
        <f t="shared" si="1"/>
        <v>6000</v>
      </c>
      <c r="I62" s="5" t="s">
        <v>158</v>
      </c>
      <c r="J62" s="4">
        <f t="shared" si="2"/>
        <v>4451.3100000000004</v>
      </c>
      <c r="K62" s="5" t="s">
        <v>18</v>
      </c>
      <c r="L62" s="4">
        <f t="shared" si="3"/>
        <v>5000</v>
      </c>
    </row>
    <row r="63" spans="1:14" x14ac:dyDescent="0.2">
      <c r="A63" s="2" t="s">
        <v>129</v>
      </c>
      <c r="B63" s="2" t="s">
        <v>149</v>
      </c>
      <c r="C63" s="2" t="s">
        <v>19</v>
      </c>
      <c r="D63" s="2" t="s">
        <v>159</v>
      </c>
      <c r="F63" s="4">
        <f t="shared" si="0"/>
        <v>0</v>
      </c>
      <c r="H63" s="4">
        <f t="shared" si="1"/>
        <v>0</v>
      </c>
      <c r="I63" s="5" t="s">
        <v>160</v>
      </c>
      <c r="J63" s="4">
        <f t="shared" si="2"/>
        <v>5767.01</v>
      </c>
      <c r="L63" s="4">
        <f t="shared" si="3"/>
        <v>0</v>
      </c>
    </row>
    <row r="64" spans="1:14" x14ac:dyDescent="0.2">
      <c r="A64" s="2" t="s">
        <v>129</v>
      </c>
      <c r="B64" s="2" t="s">
        <v>149</v>
      </c>
      <c r="C64" s="2" t="s">
        <v>161</v>
      </c>
      <c r="D64" s="2" t="s">
        <v>162</v>
      </c>
      <c r="F64" s="4">
        <f t="shared" si="0"/>
        <v>0</v>
      </c>
      <c r="H64" s="4">
        <f t="shared" si="1"/>
        <v>0</v>
      </c>
      <c r="J64" s="4">
        <f t="shared" si="2"/>
        <v>0</v>
      </c>
      <c r="L64" s="4">
        <f t="shared" si="3"/>
        <v>0</v>
      </c>
    </row>
    <row r="65" spans="1:12" x14ac:dyDescent="0.2">
      <c r="A65" s="2" t="s">
        <v>129</v>
      </c>
      <c r="B65" s="2" t="s">
        <v>163</v>
      </c>
      <c r="C65" s="2" t="s">
        <v>135</v>
      </c>
      <c r="D65" s="2" t="s">
        <v>164</v>
      </c>
      <c r="F65" s="4">
        <f t="shared" si="0"/>
        <v>0</v>
      </c>
      <c r="H65" s="4">
        <f t="shared" si="1"/>
        <v>0</v>
      </c>
      <c r="J65" s="4">
        <f t="shared" si="2"/>
        <v>0</v>
      </c>
      <c r="L65" s="4">
        <f t="shared" si="3"/>
        <v>0</v>
      </c>
    </row>
    <row r="66" spans="1:12" x14ac:dyDescent="0.2">
      <c r="A66" s="2" t="s">
        <v>129</v>
      </c>
      <c r="B66" s="2" t="s">
        <v>163</v>
      </c>
      <c r="C66" s="2" t="s">
        <v>137</v>
      </c>
      <c r="D66" s="2" t="s">
        <v>165</v>
      </c>
      <c r="E66" s="5" t="s">
        <v>23</v>
      </c>
      <c r="F66" s="4">
        <f t="shared" si="0"/>
        <v>3000</v>
      </c>
      <c r="G66" s="5" t="s">
        <v>23</v>
      </c>
      <c r="H66" s="4">
        <f t="shared" si="1"/>
        <v>3000</v>
      </c>
      <c r="I66" s="5" t="s">
        <v>166</v>
      </c>
      <c r="J66" s="4">
        <f t="shared" si="2"/>
        <v>1938.27</v>
      </c>
      <c r="K66" s="5" t="s">
        <v>23</v>
      </c>
      <c r="L66" s="4">
        <f t="shared" si="3"/>
        <v>3000</v>
      </c>
    </row>
    <row r="67" spans="1:12" x14ac:dyDescent="0.2">
      <c r="A67" s="2" t="s">
        <v>129</v>
      </c>
      <c r="B67" s="2" t="s">
        <v>167</v>
      </c>
      <c r="C67" s="2" t="s">
        <v>137</v>
      </c>
      <c r="D67" s="2" t="s">
        <v>168</v>
      </c>
      <c r="E67" s="5" t="s">
        <v>169</v>
      </c>
      <c r="F67" s="4">
        <f t="shared" si="0"/>
        <v>2000</v>
      </c>
      <c r="G67" s="5" t="s">
        <v>169</v>
      </c>
      <c r="H67" s="4">
        <f t="shared" si="1"/>
        <v>2000</v>
      </c>
      <c r="J67" s="4">
        <f t="shared" si="2"/>
        <v>0</v>
      </c>
      <c r="K67" s="5" t="s">
        <v>169</v>
      </c>
      <c r="L67" s="4">
        <f t="shared" si="3"/>
        <v>2000</v>
      </c>
    </row>
    <row r="68" spans="1:12" x14ac:dyDescent="0.2">
      <c r="A68" s="2" t="s">
        <v>129</v>
      </c>
      <c r="B68" s="2" t="s">
        <v>170</v>
      </c>
      <c r="C68" s="2" t="s">
        <v>137</v>
      </c>
      <c r="D68" s="2" t="s">
        <v>171</v>
      </c>
      <c r="E68" s="5" t="s">
        <v>127</v>
      </c>
      <c r="F68" s="4">
        <f t="shared" si="0"/>
        <v>2500</v>
      </c>
      <c r="G68" s="5" t="s">
        <v>127</v>
      </c>
      <c r="H68" s="4">
        <f t="shared" si="1"/>
        <v>2500</v>
      </c>
      <c r="I68" s="5" t="s">
        <v>172</v>
      </c>
      <c r="J68" s="4">
        <f t="shared" si="2"/>
        <v>2246.33</v>
      </c>
      <c r="K68" s="5" t="s">
        <v>23</v>
      </c>
      <c r="L68" s="4">
        <f t="shared" si="3"/>
        <v>3000</v>
      </c>
    </row>
    <row r="69" spans="1:12" x14ac:dyDescent="0.2">
      <c r="A69" s="2" t="s">
        <v>129</v>
      </c>
      <c r="B69" s="2" t="s">
        <v>173</v>
      </c>
      <c r="C69" s="2" t="s">
        <v>174</v>
      </c>
      <c r="D69" s="2" t="s">
        <v>175</v>
      </c>
      <c r="F69" s="4">
        <f t="shared" ref="F69:F130" si="7">VALUE(E69)</f>
        <v>0</v>
      </c>
      <c r="H69" s="4">
        <f t="shared" ref="H69:H130" si="8">VALUE(G69)</f>
        <v>0</v>
      </c>
      <c r="J69" s="4">
        <f t="shared" ref="J69:J130" si="9">VALUE(I69)</f>
        <v>0</v>
      </c>
      <c r="L69" s="4">
        <f t="shared" ref="L69:L130" si="10">VALUE(K69)</f>
        <v>0</v>
      </c>
    </row>
    <row r="70" spans="1:12" x14ac:dyDescent="0.2">
      <c r="A70" s="2" t="s">
        <v>129</v>
      </c>
      <c r="B70" s="20" t="s">
        <v>173</v>
      </c>
      <c r="C70" s="20" t="s">
        <v>19</v>
      </c>
      <c r="D70" s="20" t="s">
        <v>176</v>
      </c>
      <c r="E70" s="21" t="s">
        <v>117</v>
      </c>
      <c r="F70" s="4">
        <f t="shared" si="7"/>
        <v>1000</v>
      </c>
      <c r="G70" s="21" t="s">
        <v>117</v>
      </c>
      <c r="H70" s="4">
        <f t="shared" si="8"/>
        <v>1000</v>
      </c>
      <c r="I70" s="21" t="s">
        <v>177</v>
      </c>
      <c r="J70" s="4">
        <f t="shared" si="9"/>
        <v>98.07</v>
      </c>
      <c r="K70" s="21" t="s">
        <v>25</v>
      </c>
      <c r="L70" s="4">
        <f t="shared" si="10"/>
        <v>1500</v>
      </c>
    </row>
    <row r="71" spans="1:12" x14ac:dyDescent="0.2">
      <c r="A71" s="2" t="s">
        <v>129</v>
      </c>
      <c r="B71" s="20" t="s">
        <v>173</v>
      </c>
      <c r="C71" s="20" t="s">
        <v>21</v>
      </c>
      <c r="D71" s="20" t="s">
        <v>178</v>
      </c>
      <c r="E71" s="21" t="s">
        <v>169</v>
      </c>
      <c r="F71" s="4">
        <f t="shared" si="7"/>
        <v>2000</v>
      </c>
      <c r="G71" s="21" t="s">
        <v>169</v>
      </c>
      <c r="H71" s="4">
        <f t="shared" si="8"/>
        <v>2000</v>
      </c>
      <c r="I71" s="21" t="s">
        <v>179</v>
      </c>
      <c r="J71" s="4">
        <f t="shared" si="9"/>
        <v>1607.58</v>
      </c>
      <c r="K71" s="21" t="s">
        <v>169</v>
      </c>
      <c r="L71" s="4">
        <f t="shared" si="10"/>
        <v>2000</v>
      </c>
    </row>
    <row r="72" spans="1:12" x14ac:dyDescent="0.2">
      <c r="A72" s="2" t="s">
        <v>129</v>
      </c>
      <c r="B72" s="20" t="s">
        <v>173</v>
      </c>
      <c r="C72" s="20" t="s">
        <v>180</v>
      </c>
      <c r="D72" s="20" t="s">
        <v>181</v>
      </c>
      <c r="E72" s="21" t="s">
        <v>51</v>
      </c>
      <c r="F72" s="4">
        <f t="shared" si="7"/>
        <v>4000</v>
      </c>
      <c r="G72" s="21" t="s">
        <v>51</v>
      </c>
      <c r="H72" s="4">
        <f t="shared" si="8"/>
        <v>4000</v>
      </c>
      <c r="I72" s="21" t="s">
        <v>182</v>
      </c>
      <c r="J72" s="4">
        <f t="shared" si="9"/>
        <v>3838.51</v>
      </c>
      <c r="K72" s="21" t="s">
        <v>18</v>
      </c>
      <c r="L72" s="4">
        <f t="shared" si="10"/>
        <v>5000</v>
      </c>
    </row>
    <row r="73" spans="1:12" x14ac:dyDescent="0.2">
      <c r="A73" s="2" t="s">
        <v>129</v>
      </c>
      <c r="B73" s="20" t="s">
        <v>183</v>
      </c>
      <c r="C73" s="20" t="s">
        <v>19</v>
      </c>
      <c r="D73" s="20" t="s">
        <v>184</v>
      </c>
      <c r="E73" s="21" t="s">
        <v>185</v>
      </c>
      <c r="F73" s="4">
        <f t="shared" si="7"/>
        <v>7000</v>
      </c>
      <c r="G73" s="21" t="s">
        <v>185</v>
      </c>
      <c r="H73" s="4">
        <f t="shared" si="8"/>
        <v>7000</v>
      </c>
      <c r="I73" s="21" t="s">
        <v>186</v>
      </c>
      <c r="J73" s="4">
        <f t="shared" si="9"/>
        <v>1186.3499999999999</v>
      </c>
      <c r="K73" s="21" t="s">
        <v>187</v>
      </c>
      <c r="L73" s="4">
        <f t="shared" si="10"/>
        <v>1700</v>
      </c>
    </row>
    <row r="74" spans="1:12" x14ac:dyDescent="0.2">
      <c r="A74" s="2" t="s">
        <v>129</v>
      </c>
      <c r="B74" s="20" t="s">
        <v>13</v>
      </c>
      <c r="C74" s="20" t="s">
        <v>137</v>
      </c>
      <c r="D74" s="20" t="s">
        <v>188</v>
      </c>
      <c r="E74" s="21" t="s">
        <v>117</v>
      </c>
      <c r="F74" s="4">
        <f t="shared" si="7"/>
        <v>1000</v>
      </c>
      <c r="G74" s="21" t="s">
        <v>117</v>
      </c>
      <c r="H74" s="4">
        <f t="shared" si="8"/>
        <v>1000</v>
      </c>
      <c r="I74" s="21" t="s">
        <v>189</v>
      </c>
      <c r="J74" s="4">
        <f t="shared" si="9"/>
        <v>841.79</v>
      </c>
      <c r="K74" s="21" t="s">
        <v>190</v>
      </c>
      <c r="L74" s="4">
        <f t="shared" si="10"/>
        <v>1600</v>
      </c>
    </row>
    <row r="75" spans="1:12" x14ac:dyDescent="0.2">
      <c r="A75" s="2" t="s">
        <v>129</v>
      </c>
      <c r="B75" s="20" t="s">
        <v>13</v>
      </c>
      <c r="C75" s="20" t="s">
        <v>191</v>
      </c>
      <c r="D75" s="20" t="s">
        <v>192</v>
      </c>
      <c r="E75" s="21" t="s">
        <v>185</v>
      </c>
      <c r="F75" s="4">
        <f t="shared" si="7"/>
        <v>7000</v>
      </c>
      <c r="G75" s="21" t="s">
        <v>185</v>
      </c>
      <c r="H75" s="4">
        <f t="shared" si="8"/>
        <v>7000</v>
      </c>
      <c r="I75" s="21" t="s">
        <v>193</v>
      </c>
      <c r="J75" s="4">
        <f t="shared" si="9"/>
        <v>3457.65</v>
      </c>
      <c r="K75" s="21" t="s">
        <v>18</v>
      </c>
      <c r="L75" s="4">
        <f t="shared" si="10"/>
        <v>5000</v>
      </c>
    </row>
    <row r="76" spans="1:12" x14ac:dyDescent="0.2">
      <c r="A76" s="2" t="s">
        <v>129</v>
      </c>
      <c r="B76" s="20" t="s">
        <v>13</v>
      </c>
      <c r="C76" s="20" t="s">
        <v>143</v>
      </c>
      <c r="D76" s="20" t="s">
        <v>194</v>
      </c>
      <c r="E76" s="21" t="s">
        <v>195</v>
      </c>
      <c r="F76" s="4">
        <f t="shared" si="7"/>
        <v>14000</v>
      </c>
      <c r="G76" s="21" t="s">
        <v>195</v>
      </c>
      <c r="H76" s="4">
        <f t="shared" si="8"/>
        <v>14000</v>
      </c>
      <c r="I76" s="21" t="s">
        <v>196</v>
      </c>
      <c r="J76" s="4">
        <f t="shared" si="9"/>
        <v>18844.07</v>
      </c>
      <c r="K76" s="21" t="s">
        <v>146</v>
      </c>
      <c r="L76" s="4">
        <f t="shared" si="10"/>
        <v>10000</v>
      </c>
    </row>
    <row r="77" spans="1:12" x14ac:dyDescent="0.2">
      <c r="A77" s="2" t="s">
        <v>129</v>
      </c>
      <c r="B77" s="20" t="s">
        <v>13</v>
      </c>
      <c r="C77" s="20" t="s">
        <v>197</v>
      </c>
      <c r="D77" s="20" t="s">
        <v>198</v>
      </c>
      <c r="F77" s="4">
        <f t="shared" si="7"/>
        <v>0</v>
      </c>
      <c r="H77" s="4">
        <f t="shared" si="8"/>
        <v>0</v>
      </c>
      <c r="J77" s="4">
        <f t="shared" si="9"/>
        <v>0</v>
      </c>
      <c r="K77" s="21" t="s">
        <v>146</v>
      </c>
      <c r="L77" s="4">
        <f t="shared" si="10"/>
        <v>10000</v>
      </c>
    </row>
    <row r="78" spans="1:12" x14ac:dyDescent="0.2">
      <c r="A78" s="2" t="s">
        <v>129</v>
      </c>
      <c r="B78" s="20" t="s">
        <v>13</v>
      </c>
      <c r="C78" s="20" t="s">
        <v>199</v>
      </c>
      <c r="D78" s="20" t="s">
        <v>200</v>
      </c>
      <c r="E78" s="21" t="s">
        <v>201</v>
      </c>
      <c r="F78" s="4">
        <f t="shared" si="7"/>
        <v>67000</v>
      </c>
      <c r="G78" s="21" t="s">
        <v>201</v>
      </c>
      <c r="H78" s="4">
        <f t="shared" si="8"/>
        <v>67000</v>
      </c>
      <c r="I78" s="21" t="s">
        <v>202</v>
      </c>
      <c r="J78" s="4">
        <f t="shared" si="9"/>
        <v>61511.7</v>
      </c>
      <c r="K78" s="21" t="s">
        <v>203</v>
      </c>
      <c r="L78" s="4">
        <f t="shared" si="10"/>
        <v>72000</v>
      </c>
    </row>
    <row r="79" spans="1:12" x14ac:dyDescent="0.2">
      <c r="A79" s="2" t="s">
        <v>129</v>
      </c>
      <c r="B79" s="20" t="s">
        <v>13</v>
      </c>
      <c r="C79" s="20" t="s">
        <v>161</v>
      </c>
      <c r="D79" s="20" t="s">
        <v>204</v>
      </c>
      <c r="F79" s="4">
        <f t="shared" si="7"/>
        <v>0</v>
      </c>
      <c r="G79" s="21" t="s">
        <v>205</v>
      </c>
      <c r="H79" s="4">
        <f t="shared" si="8"/>
        <v>18150</v>
      </c>
      <c r="I79" s="21" t="s">
        <v>206</v>
      </c>
      <c r="J79" s="4">
        <f t="shared" si="9"/>
        <v>12688.06</v>
      </c>
      <c r="L79" s="4">
        <f t="shared" si="10"/>
        <v>0</v>
      </c>
    </row>
    <row r="80" spans="1:12" x14ac:dyDescent="0.2">
      <c r="A80" s="2" t="s">
        <v>129</v>
      </c>
      <c r="B80" s="20" t="s">
        <v>207</v>
      </c>
      <c r="C80" s="20" t="s">
        <v>208</v>
      </c>
      <c r="D80" s="20" t="s">
        <v>209</v>
      </c>
      <c r="E80" s="21" t="s">
        <v>210</v>
      </c>
      <c r="F80" s="4">
        <f t="shared" si="7"/>
        <v>36500</v>
      </c>
      <c r="G80" s="21" t="s">
        <v>210</v>
      </c>
      <c r="H80" s="4">
        <f t="shared" si="8"/>
        <v>36500</v>
      </c>
      <c r="I80" s="21" t="s">
        <v>211</v>
      </c>
      <c r="J80" s="4">
        <f t="shared" si="9"/>
        <v>24190.32</v>
      </c>
      <c r="K80" s="21" t="s">
        <v>212</v>
      </c>
      <c r="L80" s="4">
        <f t="shared" si="10"/>
        <v>36285.480000000003</v>
      </c>
    </row>
    <row r="81" spans="1:14" x14ac:dyDescent="0.2">
      <c r="A81" s="2" t="s">
        <v>129</v>
      </c>
      <c r="B81" s="20" t="s">
        <v>207</v>
      </c>
      <c r="C81" s="20" t="s">
        <v>153</v>
      </c>
      <c r="D81" s="20" t="s">
        <v>213</v>
      </c>
      <c r="E81" s="21" t="s">
        <v>214</v>
      </c>
      <c r="F81" s="4">
        <f t="shared" si="7"/>
        <v>28000</v>
      </c>
      <c r="G81" s="21" t="s">
        <v>215</v>
      </c>
      <c r="H81" s="4">
        <f t="shared" si="8"/>
        <v>20850</v>
      </c>
      <c r="I81" s="21" t="s">
        <v>216</v>
      </c>
      <c r="J81" s="4">
        <f t="shared" si="9"/>
        <v>7375.3</v>
      </c>
      <c r="K81" s="21" t="s">
        <v>217</v>
      </c>
      <c r="L81" s="4">
        <f t="shared" si="10"/>
        <v>29000</v>
      </c>
    </row>
    <row r="82" spans="1:14" x14ac:dyDescent="0.2">
      <c r="A82" s="2" t="s">
        <v>129</v>
      </c>
      <c r="B82" s="20" t="s">
        <v>207</v>
      </c>
      <c r="C82" s="20" t="s">
        <v>174</v>
      </c>
      <c r="D82" s="20" t="s">
        <v>218</v>
      </c>
      <c r="E82" s="21" t="s">
        <v>219</v>
      </c>
      <c r="F82" s="4">
        <f t="shared" si="7"/>
        <v>1746.47</v>
      </c>
      <c r="G82" s="21" t="s">
        <v>219</v>
      </c>
      <c r="H82" s="4">
        <f t="shared" si="8"/>
        <v>1746.47</v>
      </c>
      <c r="I82" s="21" t="s">
        <v>220</v>
      </c>
      <c r="J82" s="4">
        <f t="shared" si="9"/>
        <v>52.6</v>
      </c>
      <c r="K82" s="21" t="s">
        <v>187</v>
      </c>
      <c r="L82" s="4">
        <f t="shared" si="10"/>
        <v>1700</v>
      </c>
    </row>
    <row r="83" spans="1:14" x14ac:dyDescent="0.2">
      <c r="A83" s="2" t="s">
        <v>129</v>
      </c>
      <c r="B83" s="20" t="s">
        <v>207</v>
      </c>
      <c r="C83" s="20" t="s">
        <v>79</v>
      </c>
      <c r="D83" s="20" t="s">
        <v>221</v>
      </c>
      <c r="F83" s="4">
        <f t="shared" si="7"/>
        <v>0</v>
      </c>
      <c r="H83" s="4">
        <f t="shared" si="8"/>
        <v>0</v>
      </c>
      <c r="I83" s="21" t="s">
        <v>222</v>
      </c>
      <c r="J83" s="4">
        <f t="shared" si="9"/>
        <v>5730.16</v>
      </c>
      <c r="K83" s="21" t="s">
        <v>157</v>
      </c>
      <c r="L83" s="4">
        <f t="shared" si="10"/>
        <v>6000</v>
      </c>
    </row>
    <row r="84" spans="1:14" x14ac:dyDescent="0.2">
      <c r="A84" s="2" t="s">
        <v>129</v>
      </c>
      <c r="B84" s="20" t="s">
        <v>207</v>
      </c>
      <c r="C84" s="20" t="s">
        <v>223</v>
      </c>
      <c r="D84" s="20" t="s">
        <v>224</v>
      </c>
      <c r="E84" s="21" t="s">
        <v>225</v>
      </c>
      <c r="F84" s="4">
        <f t="shared" si="7"/>
        <v>24950.799999999999</v>
      </c>
      <c r="G84" s="21" t="s">
        <v>226</v>
      </c>
      <c r="H84" s="4">
        <f t="shared" si="8"/>
        <v>13950.8</v>
      </c>
      <c r="I84" s="21" t="s">
        <v>227</v>
      </c>
      <c r="J84" s="4">
        <f t="shared" si="9"/>
        <v>10895.32</v>
      </c>
      <c r="K84" s="21" t="s">
        <v>228</v>
      </c>
      <c r="L84" s="4">
        <f>VALUE(K84)</f>
        <v>25000</v>
      </c>
    </row>
    <row r="85" spans="1:14" x14ac:dyDescent="0.2">
      <c r="A85" s="2" t="s">
        <v>129</v>
      </c>
      <c r="B85" s="20" t="s">
        <v>207</v>
      </c>
      <c r="C85" s="22">
        <v>2200001</v>
      </c>
      <c r="D85" s="20" t="s">
        <v>3585</v>
      </c>
      <c r="E85" s="21"/>
      <c r="G85" s="21"/>
      <c r="I85" s="21"/>
      <c r="K85" s="21"/>
      <c r="L85" s="4">
        <v>8200</v>
      </c>
    </row>
    <row r="86" spans="1:14" x14ac:dyDescent="0.2">
      <c r="A86" s="2" t="s">
        <v>129</v>
      </c>
      <c r="B86" s="20" t="s">
        <v>207</v>
      </c>
      <c r="C86" s="20" t="s">
        <v>14</v>
      </c>
      <c r="D86" s="20" t="s">
        <v>229</v>
      </c>
      <c r="E86" s="21" t="s">
        <v>230</v>
      </c>
      <c r="F86" s="4">
        <f t="shared" si="7"/>
        <v>300</v>
      </c>
      <c r="G86" s="21" t="s">
        <v>230</v>
      </c>
      <c r="H86" s="4">
        <f t="shared" si="8"/>
        <v>300</v>
      </c>
      <c r="J86" s="4">
        <f t="shared" si="9"/>
        <v>0</v>
      </c>
      <c r="K86" s="21" t="s">
        <v>28</v>
      </c>
      <c r="L86" s="4">
        <f t="shared" si="10"/>
        <v>200</v>
      </c>
    </row>
    <row r="87" spans="1:14" x14ac:dyDescent="0.2">
      <c r="A87" s="2" t="s">
        <v>129</v>
      </c>
      <c r="B87" s="20" t="s">
        <v>207</v>
      </c>
      <c r="C87" s="20" t="s">
        <v>231</v>
      </c>
      <c r="D87" s="20" t="s">
        <v>232</v>
      </c>
      <c r="E87" s="21" t="s">
        <v>51</v>
      </c>
      <c r="F87" s="4">
        <f t="shared" si="7"/>
        <v>4000</v>
      </c>
      <c r="G87" s="21" t="s">
        <v>51</v>
      </c>
      <c r="H87" s="4">
        <f t="shared" si="8"/>
        <v>4000</v>
      </c>
      <c r="I87" s="21" t="s">
        <v>233</v>
      </c>
      <c r="J87" s="4">
        <f t="shared" si="9"/>
        <v>7341</v>
      </c>
      <c r="K87" s="21" t="s">
        <v>157</v>
      </c>
      <c r="L87" s="4">
        <f t="shared" si="10"/>
        <v>6000</v>
      </c>
    </row>
    <row r="88" spans="1:14" x14ac:dyDescent="0.2">
      <c r="A88" s="2" t="s">
        <v>129</v>
      </c>
      <c r="B88" s="2" t="s">
        <v>207</v>
      </c>
      <c r="C88" s="2" t="s">
        <v>19</v>
      </c>
      <c r="D88" s="2" t="s">
        <v>234</v>
      </c>
      <c r="F88" s="4">
        <f t="shared" si="7"/>
        <v>0</v>
      </c>
      <c r="H88" s="4">
        <f t="shared" si="8"/>
        <v>0</v>
      </c>
      <c r="I88" s="5" t="s">
        <v>235</v>
      </c>
      <c r="J88" s="4">
        <f t="shared" si="9"/>
        <v>6533.39</v>
      </c>
      <c r="K88" s="5" t="s">
        <v>25</v>
      </c>
      <c r="L88" s="4">
        <f t="shared" si="10"/>
        <v>1500</v>
      </c>
    </row>
    <row r="89" spans="1:14" x14ac:dyDescent="0.2">
      <c r="A89" s="2" t="s">
        <v>129</v>
      </c>
      <c r="B89" s="2" t="s">
        <v>207</v>
      </c>
      <c r="C89" s="2" t="s">
        <v>21</v>
      </c>
      <c r="D89" s="2" t="s">
        <v>236</v>
      </c>
      <c r="E89" s="5" t="s">
        <v>230</v>
      </c>
      <c r="F89" s="4">
        <f t="shared" si="7"/>
        <v>300</v>
      </c>
      <c r="G89" s="5" t="s">
        <v>230</v>
      </c>
      <c r="H89" s="4">
        <f t="shared" si="8"/>
        <v>300</v>
      </c>
      <c r="I89" s="5" t="s">
        <v>237</v>
      </c>
      <c r="J89" s="4">
        <f t="shared" si="9"/>
        <v>1614.77</v>
      </c>
      <c r="K89" s="5" t="s">
        <v>30</v>
      </c>
      <c r="L89" s="4">
        <f t="shared" si="10"/>
        <v>100</v>
      </c>
    </row>
    <row r="90" spans="1:14" x14ac:dyDescent="0.2">
      <c r="A90" s="2" t="s">
        <v>129</v>
      </c>
      <c r="B90" s="2" t="s">
        <v>207</v>
      </c>
      <c r="C90" s="2" t="s">
        <v>238</v>
      </c>
      <c r="D90" s="2" t="s">
        <v>239</v>
      </c>
      <c r="F90" s="4">
        <f t="shared" si="7"/>
        <v>0</v>
      </c>
      <c r="H90" s="4">
        <f t="shared" si="8"/>
        <v>0</v>
      </c>
      <c r="J90" s="4">
        <f t="shared" si="9"/>
        <v>0</v>
      </c>
      <c r="L90" s="4">
        <f t="shared" si="10"/>
        <v>0</v>
      </c>
    </row>
    <row r="91" spans="1:14" x14ac:dyDescent="0.2">
      <c r="A91" s="2" t="s">
        <v>129</v>
      </c>
      <c r="B91" s="2" t="s">
        <v>240</v>
      </c>
      <c r="C91" s="2" t="s">
        <v>241</v>
      </c>
      <c r="D91" s="2" t="s">
        <v>242</v>
      </c>
      <c r="E91" s="5" t="s">
        <v>243</v>
      </c>
      <c r="F91" s="4">
        <f t="shared" si="7"/>
        <v>9503.7900000000009</v>
      </c>
      <c r="G91" s="5" t="s">
        <v>243</v>
      </c>
      <c r="H91" s="4">
        <f t="shared" si="8"/>
        <v>9503.7900000000009</v>
      </c>
      <c r="I91" s="5" t="s">
        <v>244</v>
      </c>
      <c r="J91" s="4">
        <f t="shared" si="9"/>
        <v>10915.12</v>
      </c>
      <c r="K91" s="5" t="s">
        <v>16</v>
      </c>
      <c r="L91" s="4">
        <f t="shared" si="10"/>
        <v>6500</v>
      </c>
    </row>
    <row r="92" spans="1:14" x14ac:dyDescent="0.2">
      <c r="A92" s="2" t="s">
        <v>129</v>
      </c>
      <c r="B92" s="2" t="s">
        <v>245</v>
      </c>
      <c r="C92" s="2" t="s">
        <v>11</v>
      </c>
      <c r="D92" s="2" t="s">
        <v>246</v>
      </c>
      <c r="E92" s="5" t="s">
        <v>247</v>
      </c>
      <c r="F92" s="4">
        <f t="shared" si="7"/>
        <v>22246.47</v>
      </c>
      <c r="G92" s="5" t="s">
        <v>247</v>
      </c>
      <c r="H92" s="4">
        <f t="shared" si="8"/>
        <v>22246.47</v>
      </c>
      <c r="I92" s="5" t="s">
        <v>248</v>
      </c>
      <c r="J92" s="4">
        <f t="shared" si="9"/>
        <v>30750.55</v>
      </c>
      <c r="K92" s="5" t="s">
        <v>249</v>
      </c>
      <c r="L92" s="4">
        <f t="shared" si="10"/>
        <v>30000</v>
      </c>
    </row>
    <row r="93" spans="1:14" x14ac:dyDescent="0.2">
      <c r="A93" s="2" t="s">
        <v>129</v>
      </c>
      <c r="B93" s="2" t="s">
        <v>250</v>
      </c>
      <c r="C93" s="2" t="s">
        <v>251</v>
      </c>
      <c r="D93" s="2" t="s">
        <v>252</v>
      </c>
      <c r="E93" s="5" t="s">
        <v>253</v>
      </c>
      <c r="F93" s="4">
        <f t="shared" si="7"/>
        <v>90750</v>
      </c>
      <c r="G93" s="5" t="s">
        <v>253</v>
      </c>
      <c r="H93" s="4">
        <f t="shared" si="8"/>
        <v>90750</v>
      </c>
      <c r="I93" s="5" t="s">
        <v>253</v>
      </c>
      <c r="J93" s="4">
        <f t="shared" si="9"/>
        <v>90750</v>
      </c>
      <c r="K93" s="5" t="s">
        <v>253</v>
      </c>
      <c r="L93" s="4">
        <f t="shared" si="10"/>
        <v>90750</v>
      </c>
    </row>
    <row r="94" spans="1:14" x14ac:dyDescent="0.2">
      <c r="A94" s="2" t="s">
        <v>129</v>
      </c>
      <c r="B94" s="2" t="s">
        <v>78</v>
      </c>
      <c r="C94" s="2" t="s">
        <v>254</v>
      </c>
      <c r="D94" s="2" t="s">
        <v>255</v>
      </c>
      <c r="E94" s="5" t="s">
        <v>256</v>
      </c>
      <c r="F94" s="4">
        <f t="shared" si="7"/>
        <v>1753.53</v>
      </c>
      <c r="G94" s="5" t="s">
        <v>256</v>
      </c>
      <c r="H94" s="4">
        <f t="shared" si="8"/>
        <v>1753.53</v>
      </c>
      <c r="I94" s="5" t="s">
        <v>256</v>
      </c>
      <c r="J94" s="4">
        <f t="shared" si="9"/>
        <v>1753.53</v>
      </c>
      <c r="L94" s="4">
        <f t="shared" si="10"/>
        <v>0</v>
      </c>
    </row>
    <row r="95" spans="1:14" x14ac:dyDescent="0.2">
      <c r="A95" s="8"/>
      <c r="B95" s="8"/>
      <c r="C95" s="8"/>
      <c r="D95" s="8"/>
      <c r="E95" s="9"/>
      <c r="F95" s="7">
        <f>SUM(F54:F94)</f>
        <v>444191.05999999994</v>
      </c>
      <c r="G95" s="7">
        <f t="shared" ref="G95:L95" si="11">SUM(G54:G94)</f>
        <v>0</v>
      </c>
      <c r="H95" s="7">
        <f t="shared" si="11"/>
        <v>426162.05999999994</v>
      </c>
      <c r="I95" s="7">
        <f t="shared" si="11"/>
        <v>0</v>
      </c>
      <c r="J95" s="7">
        <f t="shared" si="11"/>
        <v>389446.34</v>
      </c>
      <c r="K95" s="7">
        <f t="shared" si="11"/>
        <v>0</v>
      </c>
      <c r="L95" s="7">
        <f t="shared" si="11"/>
        <v>476403.76</v>
      </c>
      <c r="N95" s="4"/>
    </row>
    <row r="96" spans="1:14" x14ac:dyDescent="0.2">
      <c r="A96" s="2" t="s">
        <v>257</v>
      </c>
      <c r="B96" s="2" t="s">
        <v>63</v>
      </c>
      <c r="C96" s="2" t="s">
        <v>67</v>
      </c>
      <c r="D96" s="2" t="s">
        <v>68</v>
      </c>
      <c r="F96" s="4">
        <f t="shared" si="7"/>
        <v>0</v>
      </c>
      <c r="H96" s="4">
        <f t="shared" si="8"/>
        <v>0</v>
      </c>
      <c r="J96" s="4">
        <f t="shared" si="9"/>
        <v>0</v>
      </c>
      <c r="L96" s="4">
        <f t="shared" si="10"/>
        <v>0</v>
      </c>
    </row>
    <row r="97" spans="1:14" x14ac:dyDescent="0.2">
      <c r="A97" s="2" t="s">
        <v>257</v>
      </c>
      <c r="B97" s="2" t="s">
        <v>63</v>
      </c>
      <c r="C97" s="2" t="s">
        <v>38</v>
      </c>
      <c r="D97" s="2" t="s">
        <v>74</v>
      </c>
      <c r="F97" s="4">
        <f t="shared" si="7"/>
        <v>0</v>
      </c>
      <c r="H97" s="4">
        <f t="shared" si="8"/>
        <v>0</v>
      </c>
      <c r="J97" s="4">
        <f t="shared" si="9"/>
        <v>0</v>
      </c>
      <c r="L97" s="4">
        <f t="shared" si="10"/>
        <v>0</v>
      </c>
    </row>
    <row r="98" spans="1:14" x14ac:dyDescent="0.2">
      <c r="A98" s="8"/>
      <c r="B98" s="8"/>
      <c r="C98" s="8"/>
      <c r="D98" s="8"/>
      <c r="E98" s="7"/>
      <c r="F98" s="7">
        <f>SUM(F96:F97)</f>
        <v>0</v>
      </c>
      <c r="G98" s="7">
        <f t="shared" ref="G98:L98" si="12">SUM(G96:G97)</f>
        <v>0</v>
      </c>
      <c r="H98" s="7">
        <f t="shared" si="12"/>
        <v>0</v>
      </c>
      <c r="I98" s="7">
        <f t="shared" si="12"/>
        <v>0</v>
      </c>
      <c r="J98" s="7">
        <f t="shared" si="12"/>
        <v>0</v>
      </c>
      <c r="K98" s="7">
        <f t="shared" si="12"/>
        <v>0</v>
      </c>
      <c r="L98" s="7">
        <f t="shared" si="12"/>
        <v>0</v>
      </c>
    </row>
    <row r="99" spans="1:14" x14ac:dyDescent="0.2">
      <c r="A99" s="2" t="s">
        <v>258</v>
      </c>
      <c r="B99" s="2" t="s">
        <v>130</v>
      </c>
      <c r="C99" s="2" t="s">
        <v>11</v>
      </c>
      <c r="D99" s="2" t="s">
        <v>259</v>
      </c>
      <c r="E99" s="5" t="s">
        <v>260</v>
      </c>
      <c r="F99" s="4">
        <f t="shared" si="7"/>
        <v>600</v>
      </c>
      <c r="G99" s="5" t="s">
        <v>260</v>
      </c>
      <c r="H99" s="4">
        <f t="shared" si="8"/>
        <v>600</v>
      </c>
      <c r="I99" s="5" t="s">
        <v>261</v>
      </c>
      <c r="J99" s="4">
        <f t="shared" si="9"/>
        <v>482.2</v>
      </c>
      <c r="L99" s="4">
        <v>600</v>
      </c>
    </row>
    <row r="100" spans="1:14" x14ac:dyDescent="0.2">
      <c r="A100" s="2" t="s">
        <v>258</v>
      </c>
      <c r="B100" s="2" t="s">
        <v>262</v>
      </c>
      <c r="C100" s="2" t="s">
        <v>11</v>
      </c>
      <c r="D100" s="2" t="s">
        <v>263</v>
      </c>
      <c r="E100" s="5" t="s">
        <v>264</v>
      </c>
      <c r="F100" s="4">
        <f t="shared" si="7"/>
        <v>450</v>
      </c>
      <c r="G100" s="5" t="s">
        <v>264</v>
      </c>
      <c r="H100" s="4">
        <f t="shared" si="8"/>
        <v>450</v>
      </c>
      <c r="I100" s="5" t="s">
        <v>265</v>
      </c>
      <c r="J100" s="4">
        <f t="shared" si="9"/>
        <v>331.48</v>
      </c>
      <c r="K100" s="5" t="s">
        <v>264</v>
      </c>
      <c r="L100" s="4">
        <f t="shared" si="10"/>
        <v>450</v>
      </c>
    </row>
    <row r="101" spans="1:14" x14ac:dyDescent="0.2">
      <c r="A101" s="2" t="s">
        <v>258</v>
      </c>
      <c r="B101" s="2" t="s">
        <v>266</v>
      </c>
      <c r="C101" s="2" t="s">
        <v>11</v>
      </c>
      <c r="D101" s="2" t="s">
        <v>267</v>
      </c>
      <c r="E101" s="5" t="s">
        <v>117</v>
      </c>
      <c r="F101" s="4">
        <f t="shared" si="7"/>
        <v>1000</v>
      </c>
      <c r="G101" s="5" t="s">
        <v>117</v>
      </c>
      <c r="H101" s="4">
        <f t="shared" si="8"/>
        <v>1000</v>
      </c>
      <c r="I101" s="5" t="s">
        <v>268</v>
      </c>
      <c r="J101" s="4">
        <f t="shared" si="9"/>
        <v>573.05999999999995</v>
      </c>
      <c r="K101" s="5" t="s">
        <v>117</v>
      </c>
      <c r="L101" s="4">
        <f t="shared" si="10"/>
        <v>1000</v>
      </c>
    </row>
    <row r="102" spans="1:14" x14ac:dyDescent="0.2">
      <c r="A102" s="2" t="s">
        <v>258</v>
      </c>
      <c r="B102" s="2" t="s">
        <v>240</v>
      </c>
      <c r="C102" s="2" t="s">
        <v>79</v>
      </c>
      <c r="D102" s="2" t="s">
        <v>269</v>
      </c>
      <c r="F102" s="4">
        <f t="shared" si="7"/>
        <v>0</v>
      </c>
      <c r="H102" s="4">
        <f t="shared" si="8"/>
        <v>0</v>
      </c>
      <c r="J102" s="4">
        <f t="shared" si="9"/>
        <v>0</v>
      </c>
      <c r="L102" s="4">
        <f t="shared" si="10"/>
        <v>0</v>
      </c>
    </row>
    <row r="103" spans="1:14" x14ac:dyDescent="0.2">
      <c r="A103" s="2" t="s">
        <v>258</v>
      </c>
      <c r="B103" s="2" t="s">
        <v>240</v>
      </c>
      <c r="C103" s="2" t="s">
        <v>14</v>
      </c>
      <c r="D103" s="2" t="s">
        <v>270</v>
      </c>
      <c r="E103" s="5" t="s">
        <v>125</v>
      </c>
      <c r="F103" s="4">
        <f t="shared" si="7"/>
        <v>500</v>
      </c>
      <c r="G103" s="5" t="s">
        <v>125</v>
      </c>
      <c r="H103" s="4">
        <f t="shared" si="8"/>
        <v>500</v>
      </c>
      <c r="I103" s="5" t="s">
        <v>271</v>
      </c>
      <c r="J103" s="4">
        <f t="shared" si="9"/>
        <v>290.16000000000003</v>
      </c>
      <c r="K103" s="5" t="s">
        <v>125</v>
      </c>
      <c r="L103" s="4">
        <f t="shared" si="10"/>
        <v>500</v>
      </c>
    </row>
    <row r="104" spans="1:14" x14ac:dyDescent="0.2">
      <c r="A104" s="2" t="s">
        <v>258</v>
      </c>
      <c r="B104" s="2" t="s">
        <v>240</v>
      </c>
      <c r="C104" s="2" t="s">
        <v>21</v>
      </c>
      <c r="D104" s="2" t="s">
        <v>272</v>
      </c>
      <c r="E104" s="5" t="s">
        <v>273</v>
      </c>
      <c r="F104" s="4">
        <f t="shared" si="7"/>
        <v>770</v>
      </c>
      <c r="G104" s="5" t="s">
        <v>273</v>
      </c>
      <c r="H104" s="4">
        <f t="shared" si="8"/>
        <v>770</v>
      </c>
      <c r="I104" s="5" t="s">
        <v>274</v>
      </c>
      <c r="J104" s="4">
        <f t="shared" si="9"/>
        <v>227.24</v>
      </c>
      <c r="K104" s="5" t="s">
        <v>273</v>
      </c>
      <c r="L104" s="4">
        <f t="shared" si="10"/>
        <v>770</v>
      </c>
    </row>
    <row r="105" spans="1:14" x14ac:dyDescent="0.2">
      <c r="A105" s="2" t="s">
        <v>258</v>
      </c>
      <c r="B105" s="2" t="s">
        <v>240</v>
      </c>
      <c r="C105" s="2" t="s">
        <v>180</v>
      </c>
      <c r="D105" s="2" t="s">
        <v>275</v>
      </c>
      <c r="F105" s="4">
        <f t="shared" si="7"/>
        <v>0</v>
      </c>
      <c r="H105" s="4">
        <f t="shared" si="8"/>
        <v>0</v>
      </c>
      <c r="J105" s="4">
        <f t="shared" si="9"/>
        <v>0</v>
      </c>
      <c r="L105" s="4">
        <f t="shared" si="10"/>
        <v>0</v>
      </c>
    </row>
    <row r="106" spans="1:14" x14ac:dyDescent="0.2">
      <c r="A106" s="2" t="s">
        <v>258</v>
      </c>
      <c r="B106" s="2" t="s">
        <v>240</v>
      </c>
      <c r="C106" s="2" t="s">
        <v>31</v>
      </c>
      <c r="D106" s="2" t="s">
        <v>276</v>
      </c>
      <c r="F106" s="4">
        <f t="shared" si="7"/>
        <v>0</v>
      </c>
      <c r="H106" s="4">
        <f t="shared" si="8"/>
        <v>0</v>
      </c>
      <c r="J106" s="4">
        <f t="shared" si="9"/>
        <v>0</v>
      </c>
      <c r="L106" s="4">
        <f t="shared" si="10"/>
        <v>0</v>
      </c>
    </row>
    <row r="107" spans="1:14" x14ac:dyDescent="0.2">
      <c r="A107" s="2" t="s">
        <v>258</v>
      </c>
      <c r="B107" s="2" t="s">
        <v>240</v>
      </c>
      <c r="C107" s="2" t="s">
        <v>43</v>
      </c>
      <c r="D107" s="2" t="s">
        <v>277</v>
      </c>
      <c r="F107" s="4">
        <f t="shared" si="7"/>
        <v>0</v>
      </c>
      <c r="H107" s="4">
        <f t="shared" si="8"/>
        <v>0</v>
      </c>
      <c r="J107" s="4">
        <f t="shared" si="9"/>
        <v>0</v>
      </c>
      <c r="L107" s="4">
        <f t="shared" si="10"/>
        <v>0</v>
      </c>
    </row>
    <row r="108" spans="1:14" x14ac:dyDescent="0.2">
      <c r="A108" s="2" t="s">
        <v>258</v>
      </c>
      <c r="B108" s="2" t="s">
        <v>240</v>
      </c>
      <c r="C108" s="2" t="s">
        <v>38</v>
      </c>
      <c r="D108" s="2" t="s">
        <v>278</v>
      </c>
      <c r="F108" s="4">
        <f t="shared" si="7"/>
        <v>0</v>
      </c>
      <c r="H108" s="4">
        <f t="shared" si="8"/>
        <v>0</v>
      </c>
      <c r="J108" s="4">
        <f t="shared" si="9"/>
        <v>0</v>
      </c>
      <c r="L108" s="4">
        <f t="shared" si="10"/>
        <v>0</v>
      </c>
    </row>
    <row r="109" spans="1:14" x14ac:dyDescent="0.2">
      <c r="A109" s="2" t="s">
        <v>258</v>
      </c>
      <c r="B109" s="2" t="s">
        <v>279</v>
      </c>
      <c r="C109" s="2" t="s">
        <v>280</v>
      </c>
      <c r="D109" s="2" t="s">
        <v>281</v>
      </c>
      <c r="E109" s="5" t="s">
        <v>282</v>
      </c>
      <c r="F109" s="4">
        <f t="shared" si="7"/>
        <v>5500</v>
      </c>
      <c r="G109" s="5" t="s">
        <v>282</v>
      </c>
      <c r="H109" s="4">
        <f t="shared" si="8"/>
        <v>5500</v>
      </c>
      <c r="J109" s="4">
        <f t="shared" si="9"/>
        <v>0</v>
      </c>
      <c r="K109" s="5" t="s">
        <v>282</v>
      </c>
      <c r="L109" s="4">
        <f t="shared" si="10"/>
        <v>5500</v>
      </c>
    </row>
    <row r="110" spans="1:14" x14ac:dyDescent="0.2">
      <c r="A110" s="2" t="s">
        <v>258</v>
      </c>
      <c r="B110" s="2" t="s">
        <v>283</v>
      </c>
      <c r="C110" s="2" t="s">
        <v>11</v>
      </c>
      <c r="D110" s="2" t="s">
        <v>284</v>
      </c>
      <c r="E110" s="5" t="s">
        <v>16</v>
      </c>
      <c r="F110" s="4">
        <f t="shared" si="7"/>
        <v>6500</v>
      </c>
      <c r="G110" s="5" t="s">
        <v>16</v>
      </c>
      <c r="H110" s="4">
        <f t="shared" si="8"/>
        <v>6500</v>
      </c>
      <c r="I110" s="5" t="s">
        <v>285</v>
      </c>
      <c r="J110" s="4">
        <f t="shared" si="9"/>
        <v>5305.75</v>
      </c>
      <c r="K110" s="5" t="s">
        <v>16</v>
      </c>
      <c r="L110" s="4">
        <f t="shared" si="10"/>
        <v>6500</v>
      </c>
    </row>
    <row r="111" spans="1:14" x14ac:dyDescent="0.2">
      <c r="A111" s="2" t="s">
        <v>258</v>
      </c>
      <c r="B111" s="2" t="s">
        <v>286</v>
      </c>
      <c r="C111" s="2" t="s">
        <v>11</v>
      </c>
      <c r="D111" s="2" t="s">
        <v>287</v>
      </c>
      <c r="E111" s="5" t="s">
        <v>125</v>
      </c>
      <c r="F111" s="4">
        <f t="shared" si="7"/>
        <v>500</v>
      </c>
      <c r="G111" s="5" t="s">
        <v>125</v>
      </c>
      <c r="H111" s="4">
        <f t="shared" si="8"/>
        <v>500</v>
      </c>
      <c r="I111" s="5" t="s">
        <v>288</v>
      </c>
      <c r="J111" s="4">
        <f t="shared" si="9"/>
        <v>175.16</v>
      </c>
      <c r="K111" s="5" t="s">
        <v>125</v>
      </c>
      <c r="L111" s="4">
        <f t="shared" si="10"/>
        <v>500</v>
      </c>
    </row>
    <row r="112" spans="1:14" x14ac:dyDescent="0.2">
      <c r="A112" s="8"/>
      <c r="B112" s="8"/>
      <c r="C112" s="8"/>
      <c r="D112" s="8"/>
      <c r="E112" s="9"/>
      <c r="F112" s="7">
        <f>SUM(F99:F111)</f>
        <v>15820</v>
      </c>
      <c r="G112" s="7">
        <f t="shared" ref="G112:L112" si="13">SUM(G99:G111)</f>
        <v>0</v>
      </c>
      <c r="H112" s="7">
        <f t="shared" si="13"/>
        <v>15820</v>
      </c>
      <c r="I112" s="7">
        <f t="shared" si="13"/>
        <v>0</v>
      </c>
      <c r="J112" s="7">
        <f t="shared" si="13"/>
        <v>7385.05</v>
      </c>
      <c r="K112" s="7">
        <f t="shared" si="13"/>
        <v>0</v>
      </c>
      <c r="L112" s="7">
        <f t="shared" si="13"/>
        <v>15820</v>
      </c>
      <c r="N112" s="4"/>
    </row>
    <row r="113" spans="1:12" x14ac:dyDescent="0.2">
      <c r="A113" s="2" t="s">
        <v>289</v>
      </c>
      <c r="B113" s="2" t="s">
        <v>290</v>
      </c>
      <c r="C113" s="2" t="s">
        <v>11</v>
      </c>
      <c r="D113" s="2" t="s">
        <v>291</v>
      </c>
      <c r="E113" s="5" t="s">
        <v>117</v>
      </c>
      <c r="F113" s="4">
        <f t="shared" si="7"/>
        <v>1000</v>
      </c>
      <c r="G113" s="5" t="s">
        <v>117</v>
      </c>
      <c r="H113" s="4">
        <f t="shared" si="8"/>
        <v>1000</v>
      </c>
      <c r="J113" s="4">
        <f t="shared" si="9"/>
        <v>0</v>
      </c>
      <c r="L113" s="4">
        <f t="shared" si="10"/>
        <v>0</v>
      </c>
    </row>
    <row r="114" spans="1:12" x14ac:dyDescent="0.2">
      <c r="A114" s="2" t="s">
        <v>289</v>
      </c>
      <c r="B114" s="2" t="s">
        <v>290</v>
      </c>
      <c r="C114" s="2" t="s">
        <v>174</v>
      </c>
      <c r="D114" s="2" t="s">
        <v>218</v>
      </c>
      <c r="E114" s="5" t="s">
        <v>117</v>
      </c>
      <c r="F114" s="4">
        <f t="shared" si="7"/>
        <v>1000</v>
      </c>
      <c r="G114" s="5" t="s">
        <v>117</v>
      </c>
      <c r="H114" s="4">
        <f t="shared" si="8"/>
        <v>1000</v>
      </c>
      <c r="J114" s="4">
        <f t="shared" si="9"/>
        <v>0</v>
      </c>
      <c r="L114" s="4">
        <f t="shared" si="10"/>
        <v>0</v>
      </c>
    </row>
    <row r="115" spans="1:12" x14ac:dyDescent="0.2">
      <c r="A115" s="2" t="s">
        <v>289</v>
      </c>
      <c r="B115" s="2" t="s">
        <v>290</v>
      </c>
      <c r="C115" s="2" t="s">
        <v>79</v>
      </c>
      <c r="D115" s="2" t="s">
        <v>292</v>
      </c>
      <c r="E115" s="5" t="s">
        <v>117</v>
      </c>
      <c r="F115" s="4">
        <f t="shared" si="7"/>
        <v>1000</v>
      </c>
      <c r="G115" s="5" t="s">
        <v>117</v>
      </c>
      <c r="H115" s="4">
        <f t="shared" si="8"/>
        <v>1000</v>
      </c>
      <c r="I115" s="5" t="s">
        <v>293</v>
      </c>
      <c r="J115" s="4">
        <f t="shared" si="9"/>
        <v>816.75</v>
      </c>
      <c r="K115" s="5" t="s">
        <v>117</v>
      </c>
      <c r="L115" s="4">
        <f t="shared" si="10"/>
        <v>1000</v>
      </c>
    </row>
    <row r="116" spans="1:12" x14ac:dyDescent="0.2">
      <c r="A116" s="2" t="s">
        <v>289</v>
      </c>
      <c r="B116" s="2" t="s">
        <v>290</v>
      </c>
      <c r="C116" s="2" t="s">
        <v>14</v>
      </c>
      <c r="D116" s="2" t="s">
        <v>229</v>
      </c>
      <c r="F116" s="4">
        <f t="shared" si="7"/>
        <v>0</v>
      </c>
      <c r="H116" s="4">
        <f t="shared" si="8"/>
        <v>0</v>
      </c>
      <c r="J116" s="4">
        <f t="shared" si="9"/>
        <v>0</v>
      </c>
      <c r="L116" s="4">
        <f t="shared" si="10"/>
        <v>0</v>
      </c>
    </row>
    <row r="117" spans="1:12" x14ac:dyDescent="0.2">
      <c r="A117" s="2" t="s">
        <v>289</v>
      </c>
      <c r="B117" s="2" t="s">
        <v>290</v>
      </c>
      <c r="C117" s="2" t="s">
        <v>241</v>
      </c>
      <c r="D117" s="2" t="s">
        <v>294</v>
      </c>
      <c r="F117" s="4">
        <f t="shared" si="7"/>
        <v>0</v>
      </c>
      <c r="H117" s="4">
        <f t="shared" si="8"/>
        <v>0</v>
      </c>
      <c r="J117" s="4">
        <f t="shared" si="9"/>
        <v>0</v>
      </c>
      <c r="L117" s="4">
        <f t="shared" si="10"/>
        <v>0</v>
      </c>
    </row>
    <row r="118" spans="1:12" x14ac:dyDescent="0.2">
      <c r="A118" s="2" t="s">
        <v>289</v>
      </c>
      <c r="B118" s="2" t="s">
        <v>290</v>
      </c>
      <c r="C118" s="2" t="s">
        <v>231</v>
      </c>
      <c r="D118" s="2" t="s">
        <v>232</v>
      </c>
      <c r="E118" s="5" t="s">
        <v>230</v>
      </c>
      <c r="F118" s="4">
        <f t="shared" si="7"/>
        <v>300</v>
      </c>
      <c r="G118" s="5" t="s">
        <v>230</v>
      </c>
      <c r="H118" s="4">
        <f t="shared" si="8"/>
        <v>300</v>
      </c>
      <c r="J118" s="4">
        <f t="shared" si="9"/>
        <v>0</v>
      </c>
      <c r="K118" s="5" t="s">
        <v>230</v>
      </c>
      <c r="L118" s="4">
        <f t="shared" si="10"/>
        <v>300</v>
      </c>
    </row>
    <row r="119" spans="1:12" x14ac:dyDescent="0.2">
      <c r="A119" s="2" t="s">
        <v>289</v>
      </c>
      <c r="B119" s="2" t="s">
        <v>290</v>
      </c>
      <c r="C119" s="2" t="s">
        <v>19</v>
      </c>
      <c r="D119" s="2" t="s">
        <v>234</v>
      </c>
      <c r="E119" s="5" t="s">
        <v>117</v>
      </c>
      <c r="F119" s="4">
        <f t="shared" si="7"/>
        <v>1000</v>
      </c>
      <c r="G119" s="5" t="s">
        <v>117</v>
      </c>
      <c r="H119" s="4">
        <f t="shared" si="8"/>
        <v>1000</v>
      </c>
      <c r="I119" s="5" t="s">
        <v>295</v>
      </c>
      <c r="J119" s="4">
        <f t="shared" si="9"/>
        <v>442.26</v>
      </c>
      <c r="K119" s="5" t="s">
        <v>117</v>
      </c>
      <c r="L119" s="4">
        <f t="shared" si="10"/>
        <v>1000</v>
      </c>
    </row>
    <row r="120" spans="1:12" x14ac:dyDescent="0.2">
      <c r="A120" s="2" t="s">
        <v>289</v>
      </c>
      <c r="B120" s="2" t="s">
        <v>290</v>
      </c>
      <c r="C120" s="2" t="s">
        <v>21</v>
      </c>
      <c r="D120" s="2" t="s">
        <v>296</v>
      </c>
      <c r="E120" s="5" t="s">
        <v>51</v>
      </c>
      <c r="F120" s="4">
        <f t="shared" si="7"/>
        <v>4000</v>
      </c>
      <c r="G120" s="5" t="s">
        <v>51</v>
      </c>
      <c r="H120" s="4">
        <f t="shared" si="8"/>
        <v>4000</v>
      </c>
      <c r="I120" s="5" t="s">
        <v>297</v>
      </c>
      <c r="J120" s="4">
        <f t="shared" si="9"/>
        <v>2790.89</v>
      </c>
      <c r="K120" s="5" t="s">
        <v>51</v>
      </c>
      <c r="L120" s="4">
        <f t="shared" si="10"/>
        <v>4000</v>
      </c>
    </row>
    <row r="121" spans="1:12" x14ac:dyDescent="0.2">
      <c r="A121" s="2" t="s">
        <v>289</v>
      </c>
      <c r="B121" s="2" t="s">
        <v>290</v>
      </c>
      <c r="C121" s="2" t="s">
        <v>31</v>
      </c>
      <c r="D121" s="2" t="s">
        <v>276</v>
      </c>
      <c r="F121" s="4">
        <f t="shared" si="7"/>
        <v>0</v>
      </c>
      <c r="H121" s="4">
        <f t="shared" si="8"/>
        <v>0</v>
      </c>
      <c r="J121" s="4">
        <f t="shared" si="9"/>
        <v>0</v>
      </c>
      <c r="L121" s="4">
        <f t="shared" si="10"/>
        <v>0</v>
      </c>
    </row>
    <row r="122" spans="1:12" x14ac:dyDescent="0.2">
      <c r="A122" s="2" t="s">
        <v>289</v>
      </c>
      <c r="B122" s="2" t="s">
        <v>290</v>
      </c>
      <c r="C122" s="2" t="s">
        <v>38</v>
      </c>
      <c r="D122" s="2" t="s">
        <v>298</v>
      </c>
      <c r="E122" s="5" t="s">
        <v>299</v>
      </c>
      <c r="F122" s="4">
        <f t="shared" si="7"/>
        <v>15500</v>
      </c>
      <c r="G122" s="5" t="s">
        <v>299</v>
      </c>
      <c r="H122" s="4">
        <f t="shared" si="8"/>
        <v>15500</v>
      </c>
      <c r="I122" s="5" t="s">
        <v>300</v>
      </c>
      <c r="J122" s="4">
        <f t="shared" si="9"/>
        <v>19433.849999999999</v>
      </c>
      <c r="K122" s="5" t="s">
        <v>299</v>
      </c>
      <c r="L122" s="4">
        <f t="shared" si="10"/>
        <v>15500</v>
      </c>
    </row>
    <row r="123" spans="1:12" x14ac:dyDescent="0.2">
      <c r="A123" s="8"/>
      <c r="B123" s="8"/>
      <c r="C123" s="8"/>
      <c r="D123" s="8"/>
      <c r="E123" s="9"/>
      <c r="F123" s="7">
        <f>SUM(F113:F122)</f>
        <v>23800</v>
      </c>
      <c r="G123" s="7">
        <f t="shared" ref="G123:L123" si="14">SUM(G113:G122)</f>
        <v>0</v>
      </c>
      <c r="H123" s="7">
        <f t="shared" si="14"/>
        <v>23800</v>
      </c>
      <c r="I123" s="7">
        <f t="shared" si="14"/>
        <v>0</v>
      </c>
      <c r="J123" s="7">
        <f t="shared" si="14"/>
        <v>23483.75</v>
      </c>
      <c r="K123" s="7">
        <f t="shared" si="14"/>
        <v>0</v>
      </c>
      <c r="L123" s="7">
        <f t="shared" si="14"/>
        <v>21800</v>
      </c>
    </row>
    <row r="124" spans="1:12" x14ac:dyDescent="0.2">
      <c r="A124" s="2" t="s">
        <v>301</v>
      </c>
      <c r="B124" s="2" t="s">
        <v>302</v>
      </c>
      <c r="C124" s="2" t="s">
        <v>21</v>
      </c>
      <c r="D124" s="2" t="s">
        <v>303</v>
      </c>
      <c r="F124" s="4">
        <f t="shared" si="7"/>
        <v>0</v>
      </c>
      <c r="H124" s="4">
        <f t="shared" si="8"/>
        <v>0</v>
      </c>
      <c r="J124" s="4">
        <f t="shared" si="9"/>
        <v>0</v>
      </c>
      <c r="K124" s="5" t="s">
        <v>260</v>
      </c>
      <c r="L124" s="4">
        <f t="shared" si="10"/>
        <v>600</v>
      </c>
    </row>
    <row r="125" spans="1:12" x14ac:dyDescent="0.2">
      <c r="A125" s="2" t="s">
        <v>301</v>
      </c>
      <c r="B125" s="2" t="s">
        <v>302</v>
      </c>
      <c r="C125" s="2" t="s">
        <v>38</v>
      </c>
      <c r="D125" s="2" t="s">
        <v>304</v>
      </c>
      <c r="E125" s="5" t="s">
        <v>305</v>
      </c>
      <c r="F125" s="4">
        <f t="shared" si="7"/>
        <v>15972</v>
      </c>
      <c r="G125" s="5" t="s">
        <v>305</v>
      </c>
      <c r="H125" s="4">
        <f t="shared" si="8"/>
        <v>15972</v>
      </c>
      <c r="I125" s="5" t="s">
        <v>306</v>
      </c>
      <c r="J125" s="4">
        <f t="shared" si="9"/>
        <v>14941.68</v>
      </c>
      <c r="K125" s="5" t="s">
        <v>305</v>
      </c>
      <c r="L125" s="4">
        <f t="shared" si="10"/>
        <v>15972</v>
      </c>
    </row>
    <row r="126" spans="1:12" x14ac:dyDescent="0.2">
      <c r="A126" s="2" t="s">
        <v>301</v>
      </c>
      <c r="B126" s="2" t="s">
        <v>302</v>
      </c>
      <c r="C126" s="2" t="s">
        <v>86</v>
      </c>
      <c r="D126" s="2" t="s">
        <v>307</v>
      </c>
      <c r="E126" s="5" t="s">
        <v>308</v>
      </c>
      <c r="F126" s="4">
        <f t="shared" si="7"/>
        <v>5200</v>
      </c>
      <c r="G126" s="5" t="s">
        <v>308</v>
      </c>
      <c r="H126" s="4">
        <f t="shared" si="8"/>
        <v>5200</v>
      </c>
      <c r="J126" s="4">
        <f t="shared" si="9"/>
        <v>0</v>
      </c>
      <c r="K126" s="5" t="s">
        <v>309</v>
      </c>
      <c r="L126" s="4">
        <f t="shared" si="10"/>
        <v>3616</v>
      </c>
    </row>
    <row r="127" spans="1:12" x14ac:dyDescent="0.2">
      <c r="A127" s="8"/>
      <c r="B127" s="8"/>
      <c r="C127" s="8"/>
      <c r="D127" s="8"/>
      <c r="E127" s="9"/>
      <c r="F127" s="7">
        <f>SUM(F124:F126)</f>
        <v>21172</v>
      </c>
      <c r="G127" s="7">
        <f t="shared" ref="G127:L127" si="15">SUM(G124:G126)</f>
        <v>0</v>
      </c>
      <c r="H127" s="7">
        <f t="shared" si="15"/>
        <v>21172</v>
      </c>
      <c r="I127" s="7">
        <f t="shared" si="15"/>
        <v>0</v>
      </c>
      <c r="J127" s="7">
        <f t="shared" si="15"/>
        <v>14941.68</v>
      </c>
      <c r="K127" s="7">
        <f t="shared" si="15"/>
        <v>0</v>
      </c>
      <c r="L127" s="7">
        <f t="shared" si="15"/>
        <v>20188</v>
      </c>
    </row>
    <row r="128" spans="1:12" x14ac:dyDescent="0.2">
      <c r="A128" s="2" t="s">
        <v>310</v>
      </c>
      <c r="B128" s="2" t="s">
        <v>10</v>
      </c>
      <c r="C128" s="2" t="s">
        <v>11</v>
      </c>
      <c r="D128" s="2" t="s">
        <v>311</v>
      </c>
      <c r="E128" s="5" t="s">
        <v>51</v>
      </c>
      <c r="F128" s="4">
        <f t="shared" si="7"/>
        <v>4000</v>
      </c>
      <c r="G128" s="5" t="s">
        <v>51</v>
      </c>
      <c r="H128" s="4">
        <f t="shared" si="8"/>
        <v>4000</v>
      </c>
      <c r="I128" s="5" t="s">
        <v>312</v>
      </c>
      <c r="J128" s="4">
        <f t="shared" si="9"/>
        <v>1157.97</v>
      </c>
      <c r="K128" s="5" t="s">
        <v>313</v>
      </c>
      <c r="L128" s="4">
        <f t="shared" si="10"/>
        <v>16496.849999999999</v>
      </c>
    </row>
    <row r="129" spans="1:12" x14ac:dyDescent="0.2">
      <c r="A129" s="2" t="s">
        <v>310</v>
      </c>
      <c r="B129" s="2" t="s">
        <v>10</v>
      </c>
      <c r="C129" s="2" t="s">
        <v>79</v>
      </c>
      <c r="D129" s="2" t="s">
        <v>314</v>
      </c>
      <c r="E129" s="5" t="s">
        <v>117</v>
      </c>
      <c r="F129" s="4">
        <f t="shared" si="7"/>
        <v>1000</v>
      </c>
      <c r="G129" s="5" t="s">
        <v>117</v>
      </c>
      <c r="H129" s="4">
        <f t="shared" si="8"/>
        <v>1000</v>
      </c>
      <c r="J129" s="4">
        <f t="shared" si="9"/>
        <v>0</v>
      </c>
      <c r="L129" s="4">
        <f t="shared" si="10"/>
        <v>0</v>
      </c>
    </row>
    <row r="130" spans="1:12" x14ac:dyDescent="0.2">
      <c r="A130" s="2" t="s">
        <v>310</v>
      </c>
      <c r="B130" s="2" t="s">
        <v>10</v>
      </c>
      <c r="C130" s="2" t="s">
        <v>38</v>
      </c>
      <c r="D130" s="2" t="s">
        <v>278</v>
      </c>
      <c r="F130" s="4">
        <f t="shared" si="7"/>
        <v>0</v>
      </c>
      <c r="H130" s="4">
        <f t="shared" si="8"/>
        <v>0</v>
      </c>
      <c r="I130" s="5" t="s">
        <v>315</v>
      </c>
      <c r="J130" s="4">
        <f t="shared" si="9"/>
        <v>3528.36</v>
      </c>
      <c r="L130" s="4">
        <f t="shared" si="10"/>
        <v>0</v>
      </c>
    </row>
    <row r="131" spans="1:12" x14ac:dyDescent="0.2">
      <c r="A131" s="8"/>
      <c r="B131" s="8"/>
      <c r="C131" s="8"/>
      <c r="D131" s="8"/>
      <c r="E131" s="7"/>
      <c r="F131" s="7">
        <f>SUM(F128:F130)</f>
        <v>5000</v>
      </c>
      <c r="G131" s="7">
        <f t="shared" ref="G131:L131" si="16">SUM(G128:G130)</f>
        <v>0</v>
      </c>
      <c r="H131" s="7">
        <f t="shared" si="16"/>
        <v>5000</v>
      </c>
      <c r="I131" s="7">
        <f t="shared" si="16"/>
        <v>0</v>
      </c>
      <c r="J131" s="7">
        <f t="shared" si="16"/>
        <v>4686.33</v>
      </c>
      <c r="K131" s="7">
        <f t="shared" si="16"/>
        <v>0</v>
      </c>
      <c r="L131" s="7">
        <f t="shared" si="16"/>
        <v>16496.849999999999</v>
      </c>
    </row>
    <row r="132" spans="1:12" x14ac:dyDescent="0.2">
      <c r="A132" s="2" t="s">
        <v>316</v>
      </c>
      <c r="B132" s="2" t="s">
        <v>130</v>
      </c>
      <c r="C132" s="2" t="s">
        <v>317</v>
      </c>
      <c r="D132" s="2" t="s">
        <v>318</v>
      </c>
      <c r="F132" s="4">
        <v>14006.28</v>
      </c>
      <c r="G132" s="5" t="s">
        <v>319</v>
      </c>
      <c r="H132" s="4">
        <f t="shared" ref="H132:H195" si="17">VALUE(G132)</f>
        <v>14006.28</v>
      </c>
      <c r="I132" s="5" t="s">
        <v>319</v>
      </c>
      <c r="J132" s="4">
        <f t="shared" ref="J132:J195" si="18">VALUE(I132)</f>
        <v>14006.28</v>
      </c>
      <c r="K132" s="5" t="s">
        <v>320</v>
      </c>
      <c r="L132" s="4">
        <f>VALUE(K132)</f>
        <v>14132.34</v>
      </c>
    </row>
    <row r="133" spans="1:12" x14ac:dyDescent="0.2">
      <c r="A133" s="20" t="s">
        <v>316</v>
      </c>
      <c r="B133" s="20" t="s">
        <v>130</v>
      </c>
      <c r="C133" s="20" t="s">
        <v>321</v>
      </c>
      <c r="D133" s="20" t="s">
        <v>322</v>
      </c>
      <c r="E133" s="21" t="s">
        <v>323</v>
      </c>
      <c r="F133" s="4">
        <f t="shared" ref="F133:F196" si="19">VALUE(E133)</f>
        <v>332548.78000000003</v>
      </c>
      <c r="G133" s="21" t="s">
        <v>323</v>
      </c>
      <c r="H133" s="4">
        <f t="shared" si="17"/>
        <v>332548.78000000003</v>
      </c>
      <c r="I133" s="21" t="s">
        <v>324</v>
      </c>
      <c r="J133" s="4">
        <f t="shared" si="18"/>
        <v>340192.18</v>
      </c>
      <c r="K133" s="21" t="s">
        <v>325</v>
      </c>
      <c r="L133" s="4">
        <v>378837.42</v>
      </c>
    </row>
    <row r="134" spans="1:12" x14ac:dyDescent="0.2">
      <c r="A134" s="20" t="s">
        <v>316</v>
      </c>
      <c r="B134" s="20" t="s">
        <v>130</v>
      </c>
      <c r="C134" s="20" t="s">
        <v>326</v>
      </c>
      <c r="D134" s="20" t="s">
        <v>327</v>
      </c>
      <c r="E134" s="21" t="s">
        <v>328</v>
      </c>
      <c r="F134" s="4">
        <f t="shared" si="19"/>
        <v>54796.56</v>
      </c>
      <c r="G134" s="21" t="s">
        <v>328</v>
      </c>
      <c r="H134" s="4">
        <f t="shared" si="17"/>
        <v>54796.56</v>
      </c>
      <c r="I134" s="21" t="s">
        <v>329</v>
      </c>
      <c r="J134" s="4">
        <f t="shared" si="18"/>
        <v>49407.040000000001</v>
      </c>
      <c r="K134" s="21" t="s">
        <v>330</v>
      </c>
      <c r="L134" s="4">
        <v>36734.699999999997</v>
      </c>
    </row>
    <row r="135" spans="1:12" x14ac:dyDescent="0.2">
      <c r="A135" s="20" t="s">
        <v>316</v>
      </c>
      <c r="B135" s="20" t="s">
        <v>130</v>
      </c>
      <c r="C135" s="20" t="s">
        <v>331</v>
      </c>
      <c r="D135" s="20" t="s">
        <v>332</v>
      </c>
      <c r="E135" s="21" t="s">
        <v>333</v>
      </c>
      <c r="F135" s="4">
        <f t="shared" si="19"/>
        <v>71263.83</v>
      </c>
      <c r="G135" s="21" t="s">
        <v>333</v>
      </c>
      <c r="H135" s="4">
        <f t="shared" si="17"/>
        <v>71263.83</v>
      </c>
      <c r="I135" s="21" t="s">
        <v>334</v>
      </c>
      <c r="J135" s="4">
        <f t="shared" si="18"/>
        <v>75921.89</v>
      </c>
      <c r="K135" s="21" t="s">
        <v>335</v>
      </c>
      <c r="L135" s="4">
        <v>77354.320000000007</v>
      </c>
    </row>
    <row r="136" spans="1:12" x14ac:dyDescent="0.2">
      <c r="A136" s="20" t="s">
        <v>316</v>
      </c>
      <c r="B136" s="20" t="s">
        <v>130</v>
      </c>
      <c r="C136" s="20" t="s">
        <v>336</v>
      </c>
      <c r="D136" s="20" t="s">
        <v>337</v>
      </c>
      <c r="E136" s="21" t="s">
        <v>338</v>
      </c>
      <c r="F136" s="4">
        <f t="shared" si="19"/>
        <v>230336.48</v>
      </c>
      <c r="G136" s="21" t="s">
        <v>338</v>
      </c>
      <c r="H136" s="4">
        <f t="shared" si="17"/>
        <v>230336.48</v>
      </c>
      <c r="I136" s="21" t="s">
        <v>339</v>
      </c>
      <c r="J136" s="4">
        <f t="shared" si="18"/>
        <v>228966.37</v>
      </c>
      <c r="K136" s="21" t="s">
        <v>340</v>
      </c>
      <c r="L136" s="4">
        <v>242731.66</v>
      </c>
    </row>
    <row r="137" spans="1:12" x14ac:dyDescent="0.2">
      <c r="A137" s="20" t="s">
        <v>316</v>
      </c>
      <c r="B137" s="20" t="s">
        <v>130</v>
      </c>
      <c r="C137" s="20" t="s">
        <v>341</v>
      </c>
      <c r="D137" s="20" t="s">
        <v>342</v>
      </c>
      <c r="E137" s="21" t="s">
        <v>343</v>
      </c>
      <c r="F137" s="4">
        <f t="shared" si="19"/>
        <v>773599.46</v>
      </c>
      <c r="G137" s="21" t="s">
        <v>343</v>
      </c>
      <c r="H137" s="4">
        <f t="shared" si="17"/>
        <v>773599.46</v>
      </c>
      <c r="I137" s="21" t="s">
        <v>344</v>
      </c>
      <c r="J137" s="4">
        <f t="shared" si="18"/>
        <v>743254.57</v>
      </c>
      <c r="K137" s="21" t="s">
        <v>345</v>
      </c>
      <c r="L137" s="4">
        <v>784619.31</v>
      </c>
    </row>
    <row r="138" spans="1:12" x14ac:dyDescent="0.2">
      <c r="A138" s="20" t="s">
        <v>316</v>
      </c>
      <c r="B138" s="20" t="s">
        <v>130</v>
      </c>
      <c r="C138" s="20" t="s">
        <v>346</v>
      </c>
      <c r="D138" s="20" t="s">
        <v>347</v>
      </c>
      <c r="F138" s="4">
        <f t="shared" si="19"/>
        <v>0</v>
      </c>
      <c r="H138" s="4">
        <f t="shared" si="17"/>
        <v>0</v>
      </c>
      <c r="J138" s="4">
        <f t="shared" si="18"/>
        <v>0</v>
      </c>
      <c r="K138" s="21" t="s">
        <v>348</v>
      </c>
      <c r="L138" s="4">
        <f>VALUE(K138)</f>
        <v>16333.38</v>
      </c>
    </row>
    <row r="139" spans="1:12" x14ac:dyDescent="0.2">
      <c r="A139" s="20" t="s">
        <v>316</v>
      </c>
      <c r="B139" s="20" t="s">
        <v>130</v>
      </c>
      <c r="C139" s="20" t="s">
        <v>349</v>
      </c>
      <c r="D139" s="20" t="s">
        <v>350</v>
      </c>
      <c r="F139" s="4">
        <f t="shared" si="19"/>
        <v>0</v>
      </c>
      <c r="H139" s="4">
        <f t="shared" si="17"/>
        <v>0</v>
      </c>
      <c r="I139" s="21" t="s">
        <v>351</v>
      </c>
      <c r="J139" s="4">
        <f t="shared" si="18"/>
        <v>4666.6899999999996</v>
      </c>
      <c r="L139" s="4">
        <f>VALUE(K139)</f>
        <v>0</v>
      </c>
    </row>
    <row r="140" spans="1:12" x14ac:dyDescent="0.2">
      <c r="A140" s="20" t="s">
        <v>316</v>
      </c>
      <c r="B140" s="20" t="s">
        <v>130</v>
      </c>
      <c r="C140" s="20" t="s">
        <v>352</v>
      </c>
      <c r="D140" s="20" t="s">
        <v>353</v>
      </c>
      <c r="E140" s="21" t="s">
        <v>354</v>
      </c>
      <c r="F140" s="4">
        <f t="shared" si="19"/>
        <v>129857.52</v>
      </c>
      <c r="G140" s="21" t="s">
        <v>354</v>
      </c>
      <c r="H140" s="4">
        <f t="shared" si="17"/>
        <v>129857.52</v>
      </c>
      <c r="I140" s="21" t="s">
        <v>355</v>
      </c>
      <c r="J140" s="4">
        <f t="shared" si="18"/>
        <v>120169.9</v>
      </c>
      <c r="K140" s="21" t="s">
        <v>356</v>
      </c>
      <c r="L140" s="4">
        <v>99469.98</v>
      </c>
    </row>
    <row r="141" spans="1:12" x14ac:dyDescent="0.2">
      <c r="A141" s="20" t="s">
        <v>316</v>
      </c>
      <c r="B141" s="20" t="s">
        <v>130</v>
      </c>
      <c r="C141" s="20" t="s">
        <v>357</v>
      </c>
      <c r="D141" s="20" t="s">
        <v>358</v>
      </c>
      <c r="F141" s="4">
        <f t="shared" si="19"/>
        <v>0</v>
      </c>
      <c r="H141" s="4">
        <f t="shared" si="17"/>
        <v>0</v>
      </c>
      <c r="I141" s="21" t="s">
        <v>359</v>
      </c>
      <c r="J141" s="4">
        <f t="shared" si="18"/>
        <v>10507.62</v>
      </c>
      <c r="L141" s="4">
        <f>VALUE(K141)</f>
        <v>0</v>
      </c>
    </row>
    <row r="142" spans="1:12" x14ac:dyDescent="0.2">
      <c r="A142" s="20" t="s">
        <v>316</v>
      </c>
      <c r="B142" s="20" t="s">
        <v>130</v>
      </c>
      <c r="C142" s="20" t="s">
        <v>360</v>
      </c>
      <c r="D142" s="20" t="s">
        <v>361</v>
      </c>
      <c r="E142" s="21" t="s">
        <v>362</v>
      </c>
      <c r="F142" s="4">
        <f t="shared" si="19"/>
        <v>574449.1</v>
      </c>
      <c r="G142" s="21" t="s">
        <v>362</v>
      </c>
      <c r="H142" s="4">
        <f t="shared" si="17"/>
        <v>574449.1</v>
      </c>
      <c r="I142" s="21" t="s">
        <v>363</v>
      </c>
      <c r="J142" s="4">
        <f t="shared" si="18"/>
        <v>517909.97</v>
      </c>
      <c r="K142" s="21" t="s">
        <v>364</v>
      </c>
      <c r="L142" s="4">
        <v>571644.86</v>
      </c>
    </row>
    <row r="143" spans="1:12" x14ac:dyDescent="0.2">
      <c r="A143" s="20" t="s">
        <v>316</v>
      </c>
      <c r="B143" s="20" t="s">
        <v>130</v>
      </c>
      <c r="C143" s="20" t="s">
        <v>365</v>
      </c>
      <c r="D143" s="20" t="s">
        <v>366</v>
      </c>
      <c r="F143" s="4">
        <f t="shared" si="19"/>
        <v>0</v>
      </c>
      <c r="H143" s="4">
        <f t="shared" si="17"/>
        <v>0</v>
      </c>
      <c r="J143" s="4">
        <f t="shared" si="18"/>
        <v>0</v>
      </c>
      <c r="L143" s="4">
        <f>VALUE(K143)</f>
        <v>0</v>
      </c>
    </row>
    <row r="144" spans="1:12" x14ac:dyDescent="0.2">
      <c r="A144" s="20" t="s">
        <v>316</v>
      </c>
      <c r="B144" s="20" t="s">
        <v>130</v>
      </c>
      <c r="C144" s="20" t="s">
        <v>367</v>
      </c>
      <c r="D144" s="20" t="s">
        <v>368</v>
      </c>
      <c r="F144" s="4">
        <f t="shared" si="19"/>
        <v>0</v>
      </c>
      <c r="H144" s="4">
        <f t="shared" si="17"/>
        <v>0</v>
      </c>
      <c r="I144" s="21" t="s">
        <v>369</v>
      </c>
      <c r="J144" s="4">
        <f t="shared" si="18"/>
        <v>1256.8</v>
      </c>
      <c r="L144" s="4">
        <f>VALUE(K144)</f>
        <v>0</v>
      </c>
    </row>
    <row r="145" spans="1:12" x14ac:dyDescent="0.2">
      <c r="A145" s="20" t="s">
        <v>316</v>
      </c>
      <c r="B145" s="20" t="s">
        <v>130</v>
      </c>
      <c r="C145" s="20" t="s">
        <v>370</v>
      </c>
      <c r="D145" s="20" t="s">
        <v>371</v>
      </c>
      <c r="E145" s="21" t="s">
        <v>372</v>
      </c>
      <c r="F145" s="4">
        <f t="shared" si="19"/>
        <v>10898.4</v>
      </c>
      <c r="G145" s="21" t="s">
        <v>372</v>
      </c>
      <c r="H145" s="4">
        <f t="shared" si="17"/>
        <v>10898.4</v>
      </c>
      <c r="I145" s="21" t="s">
        <v>373</v>
      </c>
      <c r="J145" s="4">
        <f t="shared" si="18"/>
        <v>11439.93</v>
      </c>
      <c r="K145" s="21" t="s">
        <v>374</v>
      </c>
      <c r="L145" s="4">
        <v>11535.92</v>
      </c>
    </row>
    <row r="146" spans="1:12" x14ac:dyDescent="0.2">
      <c r="A146" s="20" t="s">
        <v>316</v>
      </c>
      <c r="B146" s="20" t="s">
        <v>130</v>
      </c>
      <c r="C146" s="20" t="s">
        <v>375</v>
      </c>
      <c r="D146" s="20" t="s">
        <v>376</v>
      </c>
      <c r="E146" s="21" t="s">
        <v>377</v>
      </c>
      <c r="F146" s="4">
        <f t="shared" si="19"/>
        <v>42411.71</v>
      </c>
      <c r="G146" s="21" t="s">
        <v>377</v>
      </c>
      <c r="H146" s="4">
        <f t="shared" si="17"/>
        <v>42411.71</v>
      </c>
      <c r="I146" s="21" t="s">
        <v>378</v>
      </c>
      <c r="J146" s="4">
        <f t="shared" si="18"/>
        <v>38081.279999999999</v>
      </c>
      <c r="K146" s="21" t="s">
        <v>379</v>
      </c>
      <c r="L146" s="4">
        <f t="shared" ref="L146:L158" si="20">VALUE(K146)</f>
        <v>39044.74</v>
      </c>
    </row>
    <row r="147" spans="1:12" x14ac:dyDescent="0.2">
      <c r="A147" s="20" t="s">
        <v>316</v>
      </c>
      <c r="B147" s="20" t="s">
        <v>130</v>
      </c>
      <c r="C147" s="20" t="s">
        <v>100</v>
      </c>
      <c r="D147" s="20" t="s">
        <v>380</v>
      </c>
      <c r="F147" s="4">
        <f t="shared" si="19"/>
        <v>0</v>
      </c>
      <c r="H147" s="4">
        <f t="shared" si="17"/>
        <v>0</v>
      </c>
      <c r="J147" s="4">
        <f t="shared" si="18"/>
        <v>0</v>
      </c>
      <c r="L147" s="4">
        <f t="shared" si="20"/>
        <v>0</v>
      </c>
    </row>
    <row r="148" spans="1:12" x14ac:dyDescent="0.2">
      <c r="A148" s="20" t="s">
        <v>316</v>
      </c>
      <c r="B148" s="20" t="s">
        <v>381</v>
      </c>
      <c r="C148" s="20" t="s">
        <v>326</v>
      </c>
      <c r="D148" s="20" t="s">
        <v>382</v>
      </c>
      <c r="F148" s="4">
        <f t="shared" si="19"/>
        <v>0</v>
      </c>
      <c r="H148" s="4">
        <f t="shared" si="17"/>
        <v>0</v>
      </c>
      <c r="J148" s="4">
        <f t="shared" si="18"/>
        <v>0</v>
      </c>
      <c r="L148" s="4">
        <f t="shared" si="20"/>
        <v>0</v>
      </c>
    </row>
    <row r="149" spans="1:12" x14ac:dyDescent="0.2">
      <c r="A149" s="20" t="s">
        <v>316</v>
      </c>
      <c r="B149" s="20" t="s">
        <v>381</v>
      </c>
      <c r="C149" s="20" t="s">
        <v>331</v>
      </c>
      <c r="D149" s="20" t="s">
        <v>383</v>
      </c>
      <c r="F149" s="4">
        <f t="shared" si="19"/>
        <v>0</v>
      </c>
      <c r="H149" s="4">
        <f t="shared" si="17"/>
        <v>0</v>
      </c>
      <c r="J149" s="4">
        <f t="shared" si="18"/>
        <v>0</v>
      </c>
      <c r="L149" s="4">
        <f t="shared" si="20"/>
        <v>0</v>
      </c>
    </row>
    <row r="150" spans="1:12" x14ac:dyDescent="0.2">
      <c r="A150" s="20" t="s">
        <v>316</v>
      </c>
      <c r="B150" s="20" t="s">
        <v>381</v>
      </c>
      <c r="C150" s="20" t="s">
        <v>336</v>
      </c>
      <c r="D150" s="20" t="s">
        <v>384</v>
      </c>
      <c r="F150" s="4">
        <f t="shared" si="19"/>
        <v>0</v>
      </c>
      <c r="H150" s="4">
        <f t="shared" si="17"/>
        <v>0</v>
      </c>
      <c r="J150" s="4">
        <f t="shared" si="18"/>
        <v>0</v>
      </c>
      <c r="L150" s="4">
        <f t="shared" si="20"/>
        <v>0</v>
      </c>
    </row>
    <row r="151" spans="1:12" x14ac:dyDescent="0.2">
      <c r="A151" s="20" t="s">
        <v>316</v>
      </c>
      <c r="B151" s="20" t="s">
        <v>381</v>
      </c>
      <c r="C151" s="20" t="s">
        <v>341</v>
      </c>
      <c r="D151" s="20" t="s">
        <v>385</v>
      </c>
      <c r="F151" s="4">
        <f t="shared" si="19"/>
        <v>0</v>
      </c>
      <c r="H151" s="4">
        <f t="shared" si="17"/>
        <v>0</v>
      </c>
      <c r="J151" s="4">
        <f t="shared" si="18"/>
        <v>0</v>
      </c>
      <c r="L151" s="4">
        <f t="shared" si="20"/>
        <v>0</v>
      </c>
    </row>
    <row r="152" spans="1:12" x14ac:dyDescent="0.2">
      <c r="A152" s="20" t="s">
        <v>316</v>
      </c>
      <c r="B152" s="20" t="s">
        <v>381</v>
      </c>
      <c r="C152" s="20" t="s">
        <v>352</v>
      </c>
      <c r="D152" s="20" t="s">
        <v>386</v>
      </c>
      <c r="F152" s="4">
        <f t="shared" si="19"/>
        <v>0</v>
      </c>
      <c r="H152" s="4">
        <f t="shared" si="17"/>
        <v>0</v>
      </c>
      <c r="J152" s="4">
        <f t="shared" si="18"/>
        <v>0</v>
      </c>
      <c r="L152" s="4">
        <f t="shared" si="20"/>
        <v>0</v>
      </c>
    </row>
    <row r="153" spans="1:12" x14ac:dyDescent="0.2">
      <c r="A153" s="20" t="s">
        <v>316</v>
      </c>
      <c r="B153" s="20" t="s">
        <v>381</v>
      </c>
      <c r="C153" s="20" t="s">
        <v>360</v>
      </c>
      <c r="D153" s="20" t="s">
        <v>387</v>
      </c>
      <c r="F153" s="4">
        <f t="shared" si="19"/>
        <v>0</v>
      </c>
      <c r="H153" s="4">
        <f t="shared" si="17"/>
        <v>0</v>
      </c>
      <c r="J153" s="4">
        <f t="shared" si="18"/>
        <v>0</v>
      </c>
      <c r="L153" s="4">
        <f t="shared" si="20"/>
        <v>0</v>
      </c>
    </row>
    <row r="154" spans="1:12" x14ac:dyDescent="0.2">
      <c r="A154" s="20" t="s">
        <v>316</v>
      </c>
      <c r="B154" s="20" t="s">
        <v>381</v>
      </c>
      <c r="C154" s="20" t="s">
        <v>370</v>
      </c>
      <c r="D154" s="20" t="s">
        <v>388</v>
      </c>
      <c r="F154" s="4">
        <f t="shared" si="19"/>
        <v>0</v>
      </c>
      <c r="H154" s="4">
        <f t="shared" si="17"/>
        <v>0</v>
      </c>
      <c r="J154" s="4">
        <f t="shared" si="18"/>
        <v>0</v>
      </c>
      <c r="L154" s="4">
        <f t="shared" si="20"/>
        <v>0</v>
      </c>
    </row>
    <row r="155" spans="1:12" x14ac:dyDescent="0.2">
      <c r="A155" s="20" t="s">
        <v>316</v>
      </c>
      <c r="B155" s="20" t="s">
        <v>381</v>
      </c>
      <c r="C155" s="20" t="s">
        <v>375</v>
      </c>
      <c r="D155" s="20" t="s">
        <v>389</v>
      </c>
      <c r="F155" s="4">
        <f t="shared" si="19"/>
        <v>0</v>
      </c>
      <c r="H155" s="4">
        <f t="shared" si="17"/>
        <v>0</v>
      </c>
      <c r="J155" s="4">
        <f t="shared" si="18"/>
        <v>0</v>
      </c>
      <c r="L155" s="4">
        <f t="shared" si="20"/>
        <v>0</v>
      </c>
    </row>
    <row r="156" spans="1:12" x14ac:dyDescent="0.2">
      <c r="A156" s="20" t="s">
        <v>316</v>
      </c>
      <c r="B156" s="20" t="s">
        <v>390</v>
      </c>
      <c r="C156" s="20" t="s">
        <v>391</v>
      </c>
      <c r="D156" s="20" t="s">
        <v>392</v>
      </c>
      <c r="E156" s="21" t="s">
        <v>393</v>
      </c>
      <c r="F156" s="4">
        <f t="shared" si="19"/>
        <v>15928.12</v>
      </c>
      <c r="G156" s="21" t="s">
        <v>393</v>
      </c>
      <c r="H156" s="4">
        <f t="shared" si="17"/>
        <v>15928.12</v>
      </c>
      <c r="I156" s="21" t="s">
        <v>394</v>
      </c>
      <c r="J156" s="4">
        <f t="shared" si="18"/>
        <v>14724.56</v>
      </c>
      <c r="K156" s="21" t="s">
        <v>395</v>
      </c>
      <c r="L156" s="4">
        <f t="shared" si="20"/>
        <v>16071.47</v>
      </c>
    </row>
    <row r="157" spans="1:12" x14ac:dyDescent="0.2">
      <c r="A157" s="20" t="s">
        <v>316</v>
      </c>
      <c r="B157" s="20" t="s">
        <v>390</v>
      </c>
      <c r="C157" s="20" t="s">
        <v>317</v>
      </c>
      <c r="D157" s="20" t="s">
        <v>396</v>
      </c>
      <c r="E157" s="21" t="s">
        <v>397</v>
      </c>
      <c r="F157" s="4">
        <f t="shared" si="19"/>
        <v>56025.120000000003</v>
      </c>
      <c r="G157" s="21" t="s">
        <v>397</v>
      </c>
      <c r="H157" s="4">
        <f t="shared" si="17"/>
        <v>56025.120000000003</v>
      </c>
      <c r="I157" s="21" t="s">
        <v>398</v>
      </c>
      <c r="J157" s="4">
        <f t="shared" si="18"/>
        <v>42621.35</v>
      </c>
      <c r="K157" s="21" t="s">
        <v>399</v>
      </c>
      <c r="L157" s="4">
        <f t="shared" si="20"/>
        <v>56529.35</v>
      </c>
    </row>
    <row r="158" spans="1:12" x14ac:dyDescent="0.2">
      <c r="A158" s="20" t="s">
        <v>316</v>
      </c>
      <c r="B158" s="20" t="s">
        <v>390</v>
      </c>
      <c r="C158" s="20" t="s">
        <v>331</v>
      </c>
      <c r="D158" s="20" t="s">
        <v>400</v>
      </c>
      <c r="E158" s="21" t="s">
        <v>401</v>
      </c>
      <c r="F158" s="4">
        <f t="shared" si="19"/>
        <v>11778.14</v>
      </c>
      <c r="G158" s="21" t="s">
        <v>401</v>
      </c>
      <c r="H158" s="4">
        <f t="shared" si="17"/>
        <v>11778.14</v>
      </c>
      <c r="I158" s="21" t="s">
        <v>402</v>
      </c>
      <c r="J158" s="4">
        <f t="shared" si="18"/>
        <v>12177.57</v>
      </c>
      <c r="K158" s="21" t="s">
        <v>403</v>
      </c>
      <c r="L158" s="4">
        <f t="shared" si="20"/>
        <v>12385.95</v>
      </c>
    </row>
    <row r="159" spans="1:12" x14ac:dyDescent="0.2">
      <c r="A159" s="20" t="s">
        <v>316</v>
      </c>
      <c r="B159" s="20" t="s">
        <v>390</v>
      </c>
      <c r="C159" s="20" t="s">
        <v>336</v>
      </c>
      <c r="D159" s="20" t="s">
        <v>404</v>
      </c>
      <c r="E159" s="21" t="s">
        <v>405</v>
      </c>
      <c r="F159" s="4">
        <f t="shared" si="19"/>
        <v>48930.98</v>
      </c>
      <c r="G159" s="21" t="s">
        <v>405</v>
      </c>
      <c r="H159" s="4">
        <f t="shared" si="17"/>
        <v>48930.98</v>
      </c>
      <c r="I159" s="21" t="s">
        <v>406</v>
      </c>
      <c r="J159" s="4">
        <f t="shared" si="18"/>
        <v>42509.97</v>
      </c>
      <c r="K159" s="21" t="s">
        <v>407</v>
      </c>
      <c r="L159" s="4">
        <v>49376.73</v>
      </c>
    </row>
    <row r="160" spans="1:12" x14ac:dyDescent="0.2">
      <c r="A160" s="20" t="s">
        <v>316</v>
      </c>
      <c r="B160" s="20" t="s">
        <v>390</v>
      </c>
      <c r="C160" s="20" t="s">
        <v>341</v>
      </c>
      <c r="D160" s="20" t="s">
        <v>408</v>
      </c>
      <c r="E160" s="21" t="s">
        <v>409</v>
      </c>
      <c r="F160" s="4">
        <f t="shared" si="19"/>
        <v>85127.98</v>
      </c>
      <c r="G160" s="21" t="s">
        <v>409</v>
      </c>
      <c r="H160" s="4">
        <f t="shared" si="17"/>
        <v>85127.98</v>
      </c>
      <c r="I160" s="21" t="s">
        <v>410</v>
      </c>
      <c r="J160" s="4">
        <f t="shared" si="18"/>
        <v>78919.53</v>
      </c>
      <c r="K160" s="21" t="s">
        <v>411</v>
      </c>
      <c r="L160" s="4">
        <v>92909.53</v>
      </c>
    </row>
    <row r="161" spans="1:12" x14ac:dyDescent="0.2">
      <c r="A161" s="20" t="s">
        <v>316</v>
      </c>
      <c r="B161" s="20" t="s">
        <v>390</v>
      </c>
      <c r="C161" s="20" t="s">
        <v>412</v>
      </c>
      <c r="D161" s="20" t="s">
        <v>413</v>
      </c>
      <c r="F161" s="4">
        <f t="shared" si="19"/>
        <v>0</v>
      </c>
      <c r="H161" s="4">
        <f t="shared" si="17"/>
        <v>0</v>
      </c>
      <c r="J161" s="4">
        <f t="shared" si="18"/>
        <v>0</v>
      </c>
      <c r="L161" s="4">
        <f>VALUE(K161)</f>
        <v>0</v>
      </c>
    </row>
    <row r="162" spans="1:12" x14ac:dyDescent="0.2">
      <c r="A162" s="20" t="s">
        <v>316</v>
      </c>
      <c r="B162" s="20" t="s">
        <v>390</v>
      </c>
      <c r="C162" s="20" t="s">
        <v>414</v>
      </c>
      <c r="D162" s="20" t="s">
        <v>415</v>
      </c>
      <c r="F162" s="4">
        <f t="shared" si="19"/>
        <v>0</v>
      </c>
      <c r="H162" s="4">
        <f t="shared" si="17"/>
        <v>0</v>
      </c>
      <c r="J162" s="4">
        <f t="shared" si="18"/>
        <v>0</v>
      </c>
      <c r="L162" s="4">
        <f>VALUE(K162)</f>
        <v>0</v>
      </c>
    </row>
    <row r="163" spans="1:12" x14ac:dyDescent="0.2">
      <c r="A163" s="20" t="s">
        <v>316</v>
      </c>
      <c r="B163" s="20" t="s">
        <v>390</v>
      </c>
      <c r="C163" s="20" t="s">
        <v>352</v>
      </c>
      <c r="D163" s="20" t="s">
        <v>416</v>
      </c>
      <c r="E163" s="21" t="s">
        <v>417</v>
      </c>
      <c r="F163" s="4">
        <f t="shared" si="19"/>
        <v>5974.5</v>
      </c>
      <c r="G163" s="21" t="s">
        <v>417</v>
      </c>
      <c r="H163" s="4">
        <f t="shared" si="17"/>
        <v>5974.5</v>
      </c>
      <c r="I163" s="21" t="s">
        <v>418</v>
      </c>
      <c r="J163" s="4">
        <f t="shared" si="18"/>
        <v>5792.34</v>
      </c>
      <c r="K163" s="21" t="s">
        <v>417</v>
      </c>
      <c r="L163" s="4">
        <f>VALUE(K163)</f>
        <v>5974.5</v>
      </c>
    </row>
    <row r="164" spans="1:12" x14ac:dyDescent="0.2">
      <c r="A164" s="20" t="s">
        <v>316</v>
      </c>
      <c r="B164" s="20" t="s">
        <v>390</v>
      </c>
      <c r="C164" s="20" t="s">
        <v>360</v>
      </c>
      <c r="D164" s="20" t="s">
        <v>419</v>
      </c>
      <c r="E164" s="21" t="s">
        <v>420</v>
      </c>
      <c r="F164" s="4">
        <f t="shared" si="19"/>
        <v>58944.1</v>
      </c>
      <c r="G164" s="21" t="s">
        <v>420</v>
      </c>
      <c r="H164" s="4">
        <f t="shared" si="17"/>
        <v>58944.1</v>
      </c>
      <c r="I164" s="21" t="s">
        <v>421</v>
      </c>
      <c r="J164" s="4">
        <f t="shared" si="18"/>
        <v>65248.82</v>
      </c>
      <c r="K164" s="21" t="s">
        <v>422</v>
      </c>
      <c r="L164" s="4">
        <v>59321.22</v>
      </c>
    </row>
    <row r="165" spans="1:12" x14ac:dyDescent="0.2">
      <c r="A165" s="20" t="s">
        <v>316</v>
      </c>
      <c r="B165" s="20" t="s">
        <v>390</v>
      </c>
      <c r="C165" s="20" t="s">
        <v>370</v>
      </c>
      <c r="D165" s="20" t="s">
        <v>423</v>
      </c>
      <c r="E165" s="21" t="s">
        <v>424</v>
      </c>
      <c r="F165" s="4">
        <f t="shared" si="19"/>
        <v>2602.8000000000002</v>
      </c>
      <c r="G165" s="21" t="s">
        <v>424</v>
      </c>
      <c r="H165" s="4">
        <f t="shared" si="17"/>
        <v>2602.8000000000002</v>
      </c>
      <c r="I165" s="21" t="s">
        <v>425</v>
      </c>
      <c r="J165" s="4">
        <f t="shared" si="18"/>
        <v>2316.19</v>
      </c>
      <c r="K165" s="21" t="s">
        <v>426</v>
      </c>
      <c r="L165" s="4">
        <v>2739.23</v>
      </c>
    </row>
    <row r="166" spans="1:12" x14ac:dyDescent="0.2">
      <c r="A166" s="20" t="s">
        <v>316</v>
      </c>
      <c r="B166" s="20" t="s">
        <v>390</v>
      </c>
      <c r="C166" s="20" t="s">
        <v>375</v>
      </c>
      <c r="D166" s="20" t="s">
        <v>427</v>
      </c>
      <c r="E166" s="21" t="s">
        <v>428</v>
      </c>
      <c r="F166" s="4">
        <f t="shared" si="19"/>
        <v>2943.22</v>
      </c>
      <c r="G166" s="21" t="s">
        <v>428</v>
      </c>
      <c r="H166" s="4">
        <f t="shared" si="17"/>
        <v>2943.22</v>
      </c>
      <c r="I166" s="21" t="s">
        <v>429</v>
      </c>
      <c r="J166" s="4">
        <f t="shared" si="18"/>
        <v>4037.35</v>
      </c>
      <c r="K166" s="21" t="s">
        <v>429</v>
      </c>
      <c r="L166" s="4">
        <f t="shared" ref="L166:L175" si="21">VALUE(K166)</f>
        <v>4037.35</v>
      </c>
    </row>
    <row r="167" spans="1:12" x14ac:dyDescent="0.2">
      <c r="A167" s="20" t="s">
        <v>316</v>
      </c>
      <c r="B167" s="20" t="s">
        <v>430</v>
      </c>
      <c r="C167" s="20" t="s">
        <v>391</v>
      </c>
      <c r="D167" s="20" t="s">
        <v>431</v>
      </c>
      <c r="F167" s="4">
        <f t="shared" si="19"/>
        <v>0</v>
      </c>
      <c r="H167" s="4">
        <f t="shared" si="17"/>
        <v>0</v>
      </c>
      <c r="I167" s="21" t="s">
        <v>432</v>
      </c>
      <c r="J167" s="4">
        <f t="shared" si="18"/>
        <v>1203.56</v>
      </c>
      <c r="L167" s="4">
        <f t="shared" si="21"/>
        <v>0</v>
      </c>
    </row>
    <row r="168" spans="1:12" x14ac:dyDescent="0.2">
      <c r="A168" s="20" t="s">
        <v>316</v>
      </c>
      <c r="B168" s="20" t="s">
        <v>430</v>
      </c>
      <c r="C168" s="20" t="s">
        <v>317</v>
      </c>
      <c r="D168" s="20" t="s">
        <v>433</v>
      </c>
      <c r="E168" s="21" t="s">
        <v>434</v>
      </c>
      <c r="F168" s="4">
        <f t="shared" si="19"/>
        <v>42018.84</v>
      </c>
      <c r="G168" s="21" t="s">
        <v>434</v>
      </c>
      <c r="H168" s="4">
        <f t="shared" si="17"/>
        <v>42018.84</v>
      </c>
      <c r="I168" s="21" t="s">
        <v>435</v>
      </c>
      <c r="J168" s="4">
        <f t="shared" si="18"/>
        <v>36435.89</v>
      </c>
      <c r="K168" s="21" t="s">
        <v>436</v>
      </c>
      <c r="L168" s="4">
        <f t="shared" si="21"/>
        <v>42397.01</v>
      </c>
    </row>
    <row r="169" spans="1:12" x14ac:dyDescent="0.2">
      <c r="A169" s="20" t="s">
        <v>316</v>
      </c>
      <c r="B169" s="20" t="s">
        <v>430</v>
      </c>
      <c r="C169" s="20" t="s">
        <v>321</v>
      </c>
      <c r="D169" s="20" t="s">
        <v>437</v>
      </c>
      <c r="F169" s="4">
        <f t="shared" si="19"/>
        <v>0</v>
      </c>
      <c r="H169" s="4">
        <f t="shared" si="17"/>
        <v>0</v>
      </c>
      <c r="J169" s="4">
        <f t="shared" si="18"/>
        <v>0</v>
      </c>
      <c r="L169" s="4">
        <f t="shared" si="21"/>
        <v>0</v>
      </c>
    </row>
    <row r="170" spans="1:12" x14ac:dyDescent="0.2">
      <c r="A170" s="20" t="s">
        <v>316</v>
      </c>
      <c r="B170" s="20" t="s">
        <v>430</v>
      </c>
      <c r="C170" s="20" t="s">
        <v>331</v>
      </c>
      <c r="D170" s="20" t="s">
        <v>438</v>
      </c>
      <c r="E170" s="21" t="s">
        <v>439</v>
      </c>
      <c r="F170" s="4">
        <f t="shared" si="19"/>
        <v>2825.42</v>
      </c>
      <c r="G170" s="21" t="s">
        <v>439</v>
      </c>
      <c r="H170" s="4">
        <f t="shared" si="17"/>
        <v>2825.42</v>
      </c>
      <c r="I170" s="21" t="s">
        <v>440</v>
      </c>
      <c r="J170" s="4">
        <f t="shared" si="18"/>
        <v>2645.69</v>
      </c>
      <c r="K170" s="21" t="s">
        <v>441</v>
      </c>
      <c r="L170" s="4">
        <f t="shared" si="21"/>
        <v>3391.65</v>
      </c>
    </row>
    <row r="171" spans="1:12" x14ac:dyDescent="0.2">
      <c r="A171" s="20" t="s">
        <v>316</v>
      </c>
      <c r="B171" s="20" t="s">
        <v>430</v>
      </c>
      <c r="C171" s="20" t="s">
        <v>336</v>
      </c>
      <c r="D171" s="20" t="s">
        <v>442</v>
      </c>
      <c r="E171" s="21" t="s">
        <v>443</v>
      </c>
      <c r="F171" s="4">
        <f t="shared" si="19"/>
        <v>25540.48</v>
      </c>
      <c r="G171" s="21" t="s">
        <v>443</v>
      </c>
      <c r="H171" s="4">
        <f t="shared" si="17"/>
        <v>25540.48</v>
      </c>
      <c r="I171" s="21" t="s">
        <v>444</v>
      </c>
      <c r="J171" s="4">
        <f t="shared" si="18"/>
        <v>22955.439999999999</v>
      </c>
      <c r="K171" s="21" t="s">
        <v>445</v>
      </c>
      <c r="L171" s="4">
        <f t="shared" si="21"/>
        <v>26361.48</v>
      </c>
    </row>
    <row r="172" spans="1:12" x14ac:dyDescent="0.2">
      <c r="A172" s="20" t="s">
        <v>316</v>
      </c>
      <c r="B172" s="20" t="s">
        <v>430</v>
      </c>
      <c r="C172" s="20" t="s">
        <v>341</v>
      </c>
      <c r="D172" s="20" t="s">
        <v>446</v>
      </c>
      <c r="E172" s="21" t="s">
        <v>447</v>
      </c>
      <c r="F172" s="4">
        <f t="shared" si="19"/>
        <v>62950.44</v>
      </c>
      <c r="G172" s="21" t="s">
        <v>447</v>
      </c>
      <c r="H172" s="4">
        <f t="shared" si="17"/>
        <v>62950.44</v>
      </c>
      <c r="I172" s="21" t="s">
        <v>448</v>
      </c>
      <c r="J172" s="4">
        <f t="shared" si="18"/>
        <v>60490.35</v>
      </c>
      <c r="K172" s="21" t="s">
        <v>449</v>
      </c>
      <c r="L172" s="4">
        <f t="shared" si="21"/>
        <v>65631.37</v>
      </c>
    </row>
    <row r="173" spans="1:12" x14ac:dyDescent="0.2">
      <c r="A173" s="20" t="s">
        <v>316</v>
      </c>
      <c r="B173" s="20" t="s">
        <v>430</v>
      </c>
      <c r="C173" s="20" t="s">
        <v>412</v>
      </c>
      <c r="D173" s="20" t="s">
        <v>450</v>
      </c>
      <c r="F173" s="4">
        <f t="shared" si="19"/>
        <v>0</v>
      </c>
      <c r="H173" s="4">
        <f t="shared" si="17"/>
        <v>0</v>
      </c>
      <c r="J173" s="4">
        <f t="shared" si="18"/>
        <v>0</v>
      </c>
      <c r="L173" s="4">
        <f t="shared" si="21"/>
        <v>0</v>
      </c>
    </row>
    <row r="174" spans="1:12" x14ac:dyDescent="0.2">
      <c r="A174" s="20" t="s">
        <v>316</v>
      </c>
      <c r="B174" s="20" t="s">
        <v>430</v>
      </c>
      <c r="C174" s="20" t="s">
        <v>352</v>
      </c>
      <c r="D174" s="20" t="s">
        <v>451</v>
      </c>
      <c r="E174" s="21" t="s">
        <v>452</v>
      </c>
      <c r="F174" s="4">
        <f t="shared" si="19"/>
        <v>2553.84</v>
      </c>
      <c r="G174" s="21" t="s">
        <v>452</v>
      </c>
      <c r="H174" s="4">
        <f t="shared" si="17"/>
        <v>2553.84</v>
      </c>
      <c r="I174" s="21" t="s">
        <v>453</v>
      </c>
      <c r="J174" s="4">
        <f t="shared" si="18"/>
        <v>3568.01</v>
      </c>
      <c r="K174" s="21" t="s">
        <v>454</v>
      </c>
      <c r="L174" s="4">
        <f t="shared" si="21"/>
        <v>14900</v>
      </c>
    </row>
    <row r="175" spans="1:12" x14ac:dyDescent="0.2">
      <c r="A175" s="20" t="s">
        <v>316</v>
      </c>
      <c r="B175" s="20" t="s">
        <v>430</v>
      </c>
      <c r="C175" s="20" t="s">
        <v>360</v>
      </c>
      <c r="D175" s="20" t="s">
        <v>455</v>
      </c>
      <c r="E175" s="21" t="s">
        <v>456</v>
      </c>
      <c r="F175" s="4">
        <f t="shared" si="19"/>
        <v>35981.839999999997</v>
      </c>
      <c r="G175" s="21" t="s">
        <v>456</v>
      </c>
      <c r="H175" s="4">
        <f t="shared" si="17"/>
        <v>35981.839999999997</v>
      </c>
      <c r="I175" s="21" t="s">
        <v>457</v>
      </c>
      <c r="J175" s="4">
        <f t="shared" si="18"/>
        <v>33564.980000000003</v>
      </c>
      <c r="K175" s="21" t="s">
        <v>458</v>
      </c>
      <c r="L175" s="4">
        <f t="shared" si="21"/>
        <v>38670.230000000003</v>
      </c>
    </row>
    <row r="176" spans="1:12" x14ac:dyDescent="0.2">
      <c r="A176" s="20" t="s">
        <v>316</v>
      </c>
      <c r="B176" s="20" t="s">
        <v>430</v>
      </c>
      <c r="C176" s="20" t="s">
        <v>370</v>
      </c>
      <c r="D176" s="20" t="s">
        <v>459</v>
      </c>
      <c r="E176" s="21" t="s">
        <v>460</v>
      </c>
      <c r="F176" s="4">
        <f t="shared" si="19"/>
        <v>1992.97</v>
      </c>
      <c r="G176" s="21" t="s">
        <v>460</v>
      </c>
      <c r="H176" s="4">
        <f t="shared" si="17"/>
        <v>1992.97</v>
      </c>
      <c r="I176" s="21" t="s">
        <v>461</v>
      </c>
      <c r="J176" s="4">
        <f t="shared" si="18"/>
        <v>2001.36</v>
      </c>
      <c r="K176" s="21" t="s">
        <v>462</v>
      </c>
      <c r="L176" s="4">
        <v>2058.79</v>
      </c>
    </row>
    <row r="177" spans="1:12" x14ac:dyDescent="0.2">
      <c r="A177" s="20" t="s">
        <v>316</v>
      </c>
      <c r="B177" s="20" t="s">
        <v>430</v>
      </c>
      <c r="C177" s="20" t="s">
        <v>375</v>
      </c>
      <c r="D177" s="20" t="s">
        <v>463</v>
      </c>
      <c r="E177" s="21" t="s">
        <v>464</v>
      </c>
      <c r="F177" s="4">
        <f t="shared" si="19"/>
        <v>2502.69</v>
      </c>
      <c r="G177" s="21" t="s">
        <v>464</v>
      </c>
      <c r="H177" s="4">
        <f t="shared" si="17"/>
        <v>2502.69</v>
      </c>
      <c r="I177" s="21" t="s">
        <v>465</v>
      </c>
      <c r="J177" s="4">
        <f t="shared" si="18"/>
        <v>1999.42</v>
      </c>
      <c r="K177" s="21" t="s">
        <v>465</v>
      </c>
      <c r="L177" s="4">
        <f t="shared" ref="L177:L183" si="22">VALUE(K177)</f>
        <v>1999.42</v>
      </c>
    </row>
    <row r="178" spans="1:12" x14ac:dyDescent="0.2">
      <c r="A178" s="20" t="s">
        <v>316</v>
      </c>
      <c r="B178" s="20" t="s">
        <v>466</v>
      </c>
      <c r="C178" s="20" t="s">
        <v>317</v>
      </c>
      <c r="D178" s="20" t="s">
        <v>467</v>
      </c>
      <c r="E178" s="21" t="s">
        <v>319</v>
      </c>
      <c r="F178" s="4">
        <f t="shared" si="19"/>
        <v>14006.28</v>
      </c>
      <c r="G178" s="21" t="s">
        <v>319</v>
      </c>
      <c r="H178" s="4">
        <f t="shared" si="17"/>
        <v>14006.28</v>
      </c>
      <c r="I178" s="21" t="s">
        <v>468</v>
      </c>
      <c r="J178" s="4">
        <f t="shared" si="18"/>
        <v>12165.77</v>
      </c>
      <c r="K178" s="21" t="s">
        <v>320</v>
      </c>
      <c r="L178" s="4">
        <f t="shared" si="22"/>
        <v>14132.34</v>
      </c>
    </row>
    <row r="179" spans="1:12" x14ac:dyDescent="0.2">
      <c r="A179" s="20" t="s">
        <v>316</v>
      </c>
      <c r="B179" s="20" t="s">
        <v>466</v>
      </c>
      <c r="C179" s="20" t="s">
        <v>321</v>
      </c>
      <c r="D179" s="20" t="s">
        <v>469</v>
      </c>
      <c r="F179" s="4">
        <f t="shared" si="19"/>
        <v>0</v>
      </c>
      <c r="H179" s="4">
        <f t="shared" si="17"/>
        <v>0</v>
      </c>
      <c r="J179" s="4">
        <f t="shared" si="18"/>
        <v>0</v>
      </c>
      <c r="L179" s="4">
        <f t="shared" si="22"/>
        <v>0</v>
      </c>
    </row>
    <row r="180" spans="1:12" x14ac:dyDescent="0.2">
      <c r="A180" s="20" t="s">
        <v>316</v>
      </c>
      <c r="B180" s="20" t="s">
        <v>466</v>
      </c>
      <c r="C180" s="20" t="s">
        <v>331</v>
      </c>
      <c r="D180" s="20" t="s">
        <v>470</v>
      </c>
      <c r="E180" s="21" t="s">
        <v>471</v>
      </c>
      <c r="F180" s="4">
        <f t="shared" si="19"/>
        <v>2796.42</v>
      </c>
      <c r="G180" s="21" t="s">
        <v>471</v>
      </c>
      <c r="H180" s="4">
        <f t="shared" si="17"/>
        <v>2796.42</v>
      </c>
      <c r="I180" s="21" t="s">
        <v>472</v>
      </c>
      <c r="J180" s="4">
        <f t="shared" si="18"/>
        <v>2689</v>
      </c>
      <c r="K180" s="21" t="s">
        <v>473</v>
      </c>
      <c r="L180" s="4">
        <f t="shared" si="22"/>
        <v>3078.1</v>
      </c>
    </row>
    <row r="181" spans="1:12" x14ac:dyDescent="0.2">
      <c r="A181" s="20" t="s">
        <v>316</v>
      </c>
      <c r="B181" s="20" t="s">
        <v>466</v>
      </c>
      <c r="C181" s="20" t="s">
        <v>336</v>
      </c>
      <c r="D181" s="20" t="s">
        <v>474</v>
      </c>
      <c r="E181" s="21" t="s">
        <v>475</v>
      </c>
      <c r="F181" s="4">
        <f t="shared" si="19"/>
        <v>10608.08</v>
      </c>
      <c r="G181" s="21" t="s">
        <v>475</v>
      </c>
      <c r="H181" s="4">
        <f t="shared" si="17"/>
        <v>10608.08</v>
      </c>
      <c r="I181" s="21" t="s">
        <v>476</v>
      </c>
      <c r="J181" s="4">
        <f t="shared" si="18"/>
        <v>9062.92</v>
      </c>
      <c r="K181" s="21" t="s">
        <v>477</v>
      </c>
      <c r="L181" s="4">
        <f t="shared" si="22"/>
        <v>10703.55</v>
      </c>
    </row>
    <row r="182" spans="1:12" x14ac:dyDescent="0.2">
      <c r="A182" s="20" t="s">
        <v>316</v>
      </c>
      <c r="B182" s="20" t="s">
        <v>466</v>
      </c>
      <c r="C182" s="20" t="s">
        <v>341</v>
      </c>
      <c r="D182" s="20" t="s">
        <v>478</v>
      </c>
      <c r="E182" s="21" t="s">
        <v>479</v>
      </c>
      <c r="F182" s="4">
        <f t="shared" si="19"/>
        <v>11885.44</v>
      </c>
      <c r="G182" s="21" t="s">
        <v>479</v>
      </c>
      <c r="H182" s="4">
        <f t="shared" si="17"/>
        <v>11885.44</v>
      </c>
      <c r="I182" s="21" t="s">
        <v>480</v>
      </c>
      <c r="J182" s="4">
        <f t="shared" si="18"/>
        <v>10618.58</v>
      </c>
      <c r="K182" s="21" t="s">
        <v>481</v>
      </c>
      <c r="L182" s="4">
        <f t="shared" si="22"/>
        <v>11992.41</v>
      </c>
    </row>
    <row r="183" spans="1:12" x14ac:dyDescent="0.2">
      <c r="A183" s="20" t="s">
        <v>316</v>
      </c>
      <c r="B183" s="20" t="s">
        <v>466</v>
      </c>
      <c r="C183" s="20" t="s">
        <v>352</v>
      </c>
      <c r="D183" s="20" t="s">
        <v>482</v>
      </c>
      <c r="F183" s="4">
        <f t="shared" si="19"/>
        <v>0</v>
      </c>
      <c r="H183" s="4">
        <f t="shared" si="17"/>
        <v>0</v>
      </c>
      <c r="I183" s="21" t="s">
        <v>483</v>
      </c>
      <c r="J183" s="4">
        <f t="shared" si="18"/>
        <v>1560.51</v>
      </c>
      <c r="K183" s="21" t="s">
        <v>484</v>
      </c>
      <c r="L183" s="4">
        <f t="shared" si="22"/>
        <v>1100</v>
      </c>
    </row>
    <row r="184" spans="1:12" x14ac:dyDescent="0.2">
      <c r="A184" s="20" t="s">
        <v>316</v>
      </c>
      <c r="B184" s="20" t="s">
        <v>466</v>
      </c>
      <c r="C184" s="20" t="s">
        <v>360</v>
      </c>
      <c r="D184" s="20" t="s">
        <v>485</v>
      </c>
      <c r="E184" s="21" t="s">
        <v>486</v>
      </c>
      <c r="F184" s="4">
        <f t="shared" si="19"/>
        <v>10217.02</v>
      </c>
      <c r="G184" s="21" t="s">
        <v>486</v>
      </c>
      <c r="H184" s="4">
        <f t="shared" si="17"/>
        <v>10217.02</v>
      </c>
      <c r="I184" s="21" t="s">
        <v>487</v>
      </c>
      <c r="J184" s="4">
        <f t="shared" si="18"/>
        <v>12501.15</v>
      </c>
      <c r="K184" s="21" t="s">
        <v>488</v>
      </c>
      <c r="L184" s="4">
        <v>10482.84</v>
      </c>
    </row>
    <row r="185" spans="1:12" x14ac:dyDescent="0.2">
      <c r="A185" s="20" t="s">
        <v>316</v>
      </c>
      <c r="B185" s="20" t="s">
        <v>466</v>
      </c>
      <c r="C185" s="20" t="s">
        <v>370</v>
      </c>
      <c r="D185" s="20" t="s">
        <v>489</v>
      </c>
      <c r="F185" s="4">
        <f t="shared" si="19"/>
        <v>0</v>
      </c>
      <c r="H185" s="4">
        <f t="shared" si="17"/>
        <v>0</v>
      </c>
      <c r="J185" s="4">
        <f t="shared" si="18"/>
        <v>0</v>
      </c>
      <c r="L185" s="4">
        <f>VALUE(K185)</f>
        <v>0</v>
      </c>
    </row>
    <row r="186" spans="1:12" x14ac:dyDescent="0.2">
      <c r="A186" s="20" t="s">
        <v>316</v>
      </c>
      <c r="B186" s="20" t="s">
        <v>466</v>
      </c>
      <c r="C186" s="20" t="s">
        <v>375</v>
      </c>
      <c r="D186" s="20" t="s">
        <v>490</v>
      </c>
      <c r="F186" s="4">
        <f t="shared" si="19"/>
        <v>0</v>
      </c>
      <c r="H186" s="4">
        <f t="shared" si="17"/>
        <v>0</v>
      </c>
      <c r="I186" s="21" t="s">
        <v>491</v>
      </c>
      <c r="J186" s="4">
        <f t="shared" si="18"/>
        <v>924.97</v>
      </c>
      <c r="K186" s="21" t="s">
        <v>491</v>
      </c>
      <c r="L186" s="4">
        <f>VALUE(K186)</f>
        <v>924.97</v>
      </c>
    </row>
    <row r="187" spans="1:12" x14ac:dyDescent="0.2">
      <c r="A187" s="20" t="s">
        <v>316</v>
      </c>
      <c r="B187" s="20" t="s">
        <v>492</v>
      </c>
      <c r="C187" s="20" t="s">
        <v>391</v>
      </c>
      <c r="D187" s="20" t="s">
        <v>493</v>
      </c>
      <c r="F187" s="4">
        <f t="shared" si="19"/>
        <v>0</v>
      </c>
      <c r="H187" s="4">
        <f t="shared" si="17"/>
        <v>0</v>
      </c>
      <c r="J187" s="4">
        <f t="shared" si="18"/>
        <v>0</v>
      </c>
      <c r="L187" s="4">
        <f>VALUE(K187)</f>
        <v>0</v>
      </c>
    </row>
    <row r="188" spans="1:12" x14ac:dyDescent="0.2">
      <c r="A188" s="20" t="s">
        <v>316</v>
      </c>
      <c r="B188" s="20" t="s">
        <v>492</v>
      </c>
      <c r="C188" s="20" t="s">
        <v>321</v>
      </c>
      <c r="D188" s="20" t="s">
        <v>494</v>
      </c>
      <c r="E188" s="21" t="s">
        <v>495</v>
      </c>
      <c r="F188" s="4">
        <f t="shared" si="19"/>
        <v>10727.38</v>
      </c>
      <c r="G188" s="21" t="s">
        <v>495</v>
      </c>
      <c r="H188" s="4">
        <f t="shared" si="17"/>
        <v>10727.38</v>
      </c>
      <c r="I188" s="21" t="s">
        <v>496</v>
      </c>
      <c r="J188" s="4">
        <f t="shared" si="18"/>
        <v>21454.720000000001</v>
      </c>
      <c r="K188" s="21" t="s">
        <v>497</v>
      </c>
      <c r="L188" s="4">
        <v>21647.85</v>
      </c>
    </row>
    <row r="189" spans="1:12" x14ac:dyDescent="0.2">
      <c r="A189" s="20" t="s">
        <v>316</v>
      </c>
      <c r="B189" s="20" t="s">
        <v>492</v>
      </c>
      <c r="C189" s="20" t="s">
        <v>326</v>
      </c>
      <c r="D189" s="20" t="s">
        <v>498</v>
      </c>
      <c r="E189" s="21" t="s">
        <v>499</v>
      </c>
      <c r="F189" s="4">
        <f t="shared" si="19"/>
        <v>9132.76</v>
      </c>
      <c r="G189" s="21" t="s">
        <v>499</v>
      </c>
      <c r="H189" s="4">
        <f t="shared" si="17"/>
        <v>9132.76</v>
      </c>
      <c r="J189" s="4">
        <f t="shared" si="18"/>
        <v>0</v>
      </c>
      <c r="K189" s="21" t="s">
        <v>497</v>
      </c>
      <c r="L189" s="4">
        <v>0</v>
      </c>
    </row>
    <row r="190" spans="1:12" x14ac:dyDescent="0.2">
      <c r="A190" s="20" t="s">
        <v>316</v>
      </c>
      <c r="B190" s="20" t="s">
        <v>492</v>
      </c>
      <c r="C190" s="20" t="s">
        <v>331</v>
      </c>
      <c r="D190" s="20" t="s">
        <v>500</v>
      </c>
      <c r="E190" s="21" t="s">
        <v>501</v>
      </c>
      <c r="F190" s="4">
        <f t="shared" si="19"/>
        <v>4403.18</v>
      </c>
      <c r="G190" s="21" t="s">
        <v>501</v>
      </c>
      <c r="H190" s="4">
        <f t="shared" si="17"/>
        <v>4403.18</v>
      </c>
      <c r="I190" s="21" t="s">
        <v>502</v>
      </c>
      <c r="J190" s="4">
        <f t="shared" si="18"/>
        <v>4505.0600000000004</v>
      </c>
      <c r="K190" s="21" t="s">
        <v>503</v>
      </c>
      <c r="L190" s="4">
        <f t="shared" ref="L190:L198" si="23">VALUE(K190)</f>
        <v>4603.5600000000004</v>
      </c>
    </row>
    <row r="191" spans="1:12" x14ac:dyDescent="0.2">
      <c r="A191" s="20" t="s">
        <v>316</v>
      </c>
      <c r="B191" s="20" t="s">
        <v>492</v>
      </c>
      <c r="C191" s="20" t="s">
        <v>336</v>
      </c>
      <c r="D191" s="20" t="s">
        <v>504</v>
      </c>
      <c r="E191" s="21" t="s">
        <v>505</v>
      </c>
      <c r="F191" s="4">
        <f t="shared" si="19"/>
        <v>13464.64</v>
      </c>
      <c r="G191" s="21" t="s">
        <v>505</v>
      </c>
      <c r="H191" s="4">
        <f t="shared" si="17"/>
        <v>13464.64</v>
      </c>
      <c r="I191" s="21" t="s">
        <v>506</v>
      </c>
      <c r="J191" s="4">
        <f t="shared" si="18"/>
        <v>14256.34</v>
      </c>
      <c r="K191" s="21" t="s">
        <v>507</v>
      </c>
      <c r="L191" s="4">
        <f t="shared" si="23"/>
        <v>13868.34</v>
      </c>
    </row>
    <row r="192" spans="1:12" x14ac:dyDescent="0.2">
      <c r="A192" s="20" t="s">
        <v>316</v>
      </c>
      <c r="B192" s="20" t="s">
        <v>492</v>
      </c>
      <c r="C192" s="20" t="s">
        <v>341</v>
      </c>
      <c r="D192" s="20" t="s">
        <v>508</v>
      </c>
      <c r="E192" s="21" t="s">
        <v>509</v>
      </c>
      <c r="F192" s="4">
        <f t="shared" si="19"/>
        <v>33470.22</v>
      </c>
      <c r="G192" s="21" t="s">
        <v>509</v>
      </c>
      <c r="H192" s="4">
        <f t="shared" si="17"/>
        <v>33470.22</v>
      </c>
      <c r="I192" s="21" t="s">
        <v>509</v>
      </c>
      <c r="J192" s="4">
        <f t="shared" si="18"/>
        <v>33470.22</v>
      </c>
      <c r="K192" s="21" t="s">
        <v>510</v>
      </c>
      <c r="L192" s="4">
        <f t="shared" si="23"/>
        <v>33771.449999999997</v>
      </c>
    </row>
    <row r="193" spans="1:12" x14ac:dyDescent="0.2">
      <c r="A193" s="20" t="s">
        <v>316</v>
      </c>
      <c r="B193" s="20" t="s">
        <v>492</v>
      </c>
      <c r="C193" s="20" t="s">
        <v>352</v>
      </c>
      <c r="D193" s="20" t="s">
        <v>511</v>
      </c>
      <c r="E193" s="21" t="s">
        <v>512</v>
      </c>
      <c r="F193" s="4">
        <f t="shared" si="19"/>
        <v>4031.52</v>
      </c>
      <c r="G193" s="21" t="s">
        <v>512</v>
      </c>
      <c r="H193" s="4">
        <f t="shared" si="17"/>
        <v>4031.52</v>
      </c>
      <c r="I193" s="21" t="s">
        <v>513</v>
      </c>
      <c r="J193" s="4">
        <f t="shared" si="18"/>
        <v>2797.39</v>
      </c>
      <c r="K193" s="21" t="s">
        <v>514</v>
      </c>
      <c r="L193" s="4">
        <f t="shared" si="23"/>
        <v>12500</v>
      </c>
    </row>
    <row r="194" spans="1:12" x14ac:dyDescent="0.2">
      <c r="A194" s="20" t="s">
        <v>316</v>
      </c>
      <c r="B194" s="20" t="s">
        <v>492</v>
      </c>
      <c r="C194" s="20" t="s">
        <v>357</v>
      </c>
      <c r="D194" s="20" t="s">
        <v>515</v>
      </c>
      <c r="F194" s="4">
        <f t="shared" si="19"/>
        <v>0</v>
      </c>
      <c r="H194" s="4">
        <f t="shared" si="17"/>
        <v>0</v>
      </c>
      <c r="J194" s="4">
        <f t="shared" si="18"/>
        <v>0</v>
      </c>
      <c r="L194" s="4">
        <f t="shared" si="23"/>
        <v>0</v>
      </c>
    </row>
    <row r="195" spans="1:12" x14ac:dyDescent="0.2">
      <c r="A195" s="20" t="s">
        <v>316</v>
      </c>
      <c r="B195" s="20" t="s">
        <v>492</v>
      </c>
      <c r="C195" s="20" t="s">
        <v>360</v>
      </c>
      <c r="D195" s="20" t="s">
        <v>516</v>
      </c>
      <c r="E195" s="21" t="s">
        <v>517</v>
      </c>
      <c r="F195" s="4">
        <f t="shared" si="19"/>
        <v>20673.95</v>
      </c>
      <c r="G195" s="21" t="s">
        <v>517</v>
      </c>
      <c r="H195" s="4">
        <f t="shared" si="17"/>
        <v>20673.95</v>
      </c>
      <c r="I195" s="21" t="s">
        <v>518</v>
      </c>
      <c r="J195" s="4">
        <f t="shared" si="18"/>
        <v>21311.85</v>
      </c>
      <c r="K195" s="21" t="s">
        <v>519</v>
      </c>
      <c r="L195" s="4">
        <f t="shared" si="23"/>
        <v>22133.1</v>
      </c>
    </row>
    <row r="196" spans="1:12" x14ac:dyDescent="0.2">
      <c r="A196" s="20" t="s">
        <v>316</v>
      </c>
      <c r="B196" s="20" t="s">
        <v>492</v>
      </c>
      <c r="C196" s="20" t="s">
        <v>370</v>
      </c>
      <c r="D196" s="20" t="s">
        <v>520</v>
      </c>
      <c r="E196" s="21" t="s">
        <v>521</v>
      </c>
      <c r="F196" s="4">
        <f t="shared" si="19"/>
        <v>1064.47</v>
      </c>
      <c r="G196" s="21" t="s">
        <v>521</v>
      </c>
      <c r="H196" s="4">
        <f t="shared" ref="H196:H259" si="24">VALUE(G196)</f>
        <v>1064.47</v>
      </c>
      <c r="I196" s="21" t="s">
        <v>522</v>
      </c>
      <c r="J196" s="4">
        <f t="shared" ref="J196:J259" si="25">VALUE(I196)</f>
        <v>1098.18</v>
      </c>
      <c r="K196" s="21" t="s">
        <v>523</v>
      </c>
      <c r="L196" s="4">
        <f t="shared" si="23"/>
        <v>1108.3699999999999</v>
      </c>
    </row>
    <row r="197" spans="1:12" x14ac:dyDescent="0.2">
      <c r="A197" s="20" t="s">
        <v>316</v>
      </c>
      <c r="B197" s="20" t="s">
        <v>492</v>
      </c>
      <c r="C197" s="20" t="s">
        <v>375</v>
      </c>
      <c r="D197" s="20" t="s">
        <v>524</v>
      </c>
      <c r="E197" s="21" t="s">
        <v>525</v>
      </c>
      <c r="F197" s="4">
        <f t="shared" ref="F197:F260" si="26">VALUE(E197)</f>
        <v>4285.49</v>
      </c>
      <c r="G197" s="21" t="s">
        <v>525</v>
      </c>
      <c r="H197" s="4">
        <f t="shared" si="24"/>
        <v>4285.49</v>
      </c>
      <c r="I197" s="21" t="s">
        <v>526</v>
      </c>
      <c r="J197" s="4">
        <f t="shared" si="25"/>
        <v>2141.1799999999998</v>
      </c>
      <c r="K197" s="21" t="s">
        <v>526</v>
      </c>
      <c r="L197" s="4">
        <f t="shared" si="23"/>
        <v>2141.1799999999998</v>
      </c>
    </row>
    <row r="198" spans="1:12" x14ac:dyDescent="0.2">
      <c r="A198" s="20" t="s">
        <v>316</v>
      </c>
      <c r="B198" s="20" t="s">
        <v>527</v>
      </c>
      <c r="C198" s="20" t="s">
        <v>391</v>
      </c>
      <c r="D198" s="20" t="s">
        <v>528</v>
      </c>
      <c r="F198" s="4">
        <f t="shared" si="26"/>
        <v>0</v>
      </c>
      <c r="H198" s="4">
        <f t="shared" si="24"/>
        <v>0</v>
      </c>
      <c r="J198" s="4">
        <f t="shared" si="25"/>
        <v>0</v>
      </c>
      <c r="L198" s="4">
        <f t="shared" si="23"/>
        <v>0</v>
      </c>
    </row>
    <row r="199" spans="1:12" x14ac:dyDescent="0.2">
      <c r="A199" s="20" t="s">
        <v>316</v>
      </c>
      <c r="B199" s="20" t="s">
        <v>527</v>
      </c>
      <c r="C199" s="20" t="s">
        <v>326</v>
      </c>
      <c r="D199" s="20" t="s">
        <v>529</v>
      </c>
      <c r="E199" s="21" t="s">
        <v>499</v>
      </c>
      <c r="F199" s="4">
        <f t="shared" si="26"/>
        <v>9132.76</v>
      </c>
      <c r="G199" s="21" t="s">
        <v>499</v>
      </c>
      <c r="H199" s="4">
        <f t="shared" si="24"/>
        <v>9132.76</v>
      </c>
      <c r="I199" s="21" t="s">
        <v>530</v>
      </c>
      <c r="J199" s="4">
        <f t="shared" si="25"/>
        <v>9092.74</v>
      </c>
      <c r="K199" s="21" t="s">
        <v>531</v>
      </c>
      <c r="L199" s="4">
        <v>9174.59</v>
      </c>
    </row>
    <row r="200" spans="1:12" x14ac:dyDescent="0.2">
      <c r="A200" s="20" t="s">
        <v>316</v>
      </c>
      <c r="B200" s="20" t="s">
        <v>527</v>
      </c>
      <c r="C200" s="20" t="s">
        <v>331</v>
      </c>
      <c r="D200" s="20" t="s">
        <v>532</v>
      </c>
      <c r="E200" s="21" t="s">
        <v>533</v>
      </c>
      <c r="F200" s="4">
        <f t="shared" si="26"/>
        <v>1692.66</v>
      </c>
      <c r="G200" s="21" t="s">
        <v>533</v>
      </c>
      <c r="H200" s="4">
        <f t="shared" si="24"/>
        <v>1692.66</v>
      </c>
      <c r="I200" s="21" t="s">
        <v>534</v>
      </c>
      <c r="J200" s="4">
        <f t="shared" si="25"/>
        <v>1692.58</v>
      </c>
      <c r="K200" s="21" t="s">
        <v>535</v>
      </c>
      <c r="L200" s="4">
        <f>VALUE(K200)</f>
        <v>1786.43</v>
      </c>
    </row>
    <row r="201" spans="1:12" x14ac:dyDescent="0.2">
      <c r="A201" s="20" t="s">
        <v>316</v>
      </c>
      <c r="B201" s="20" t="s">
        <v>527</v>
      </c>
      <c r="C201" s="20" t="s">
        <v>336</v>
      </c>
      <c r="D201" s="20" t="s">
        <v>536</v>
      </c>
      <c r="E201" s="21" t="s">
        <v>537</v>
      </c>
      <c r="F201" s="4">
        <f t="shared" si="26"/>
        <v>5998.44</v>
      </c>
      <c r="G201" s="21" t="s">
        <v>537</v>
      </c>
      <c r="H201" s="4">
        <f t="shared" si="24"/>
        <v>5998.44</v>
      </c>
      <c r="I201" s="21" t="s">
        <v>538</v>
      </c>
      <c r="J201" s="4">
        <f t="shared" si="25"/>
        <v>5998.42</v>
      </c>
      <c r="K201" s="21" t="s">
        <v>539</v>
      </c>
      <c r="L201" s="4">
        <f>VALUE(K201)</f>
        <v>6052.43</v>
      </c>
    </row>
    <row r="202" spans="1:12" x14ac:dyDescent="0.2">
      <c r="A202" s="20" t="s">
        <v>316</v>
      </c>
      <c r="B202" s="20" t="s">
        <v>527</v>
      </c>
      <c r="C202" s="20" t="s">
        <v>341</v>
      </c>
      <c r="D202" s="20" t="s">
        <v>540</v>
      </c>
      <c r="E202" s="21" t="s">
        <v>541</v>
      </c>
      <c r="F202" s="4">
        <f t="shared" si="26"/>
        <v>7876.68</v>
      </c>
      <c r="G202" s="21" t="s">
        <v>541</v>
      </c>
      <c r="H202" s="4">
        <f t="shared" si="24"/>
        <v>7876.68</v>
      </c>
      <c r="I202" s="21" t="s">
        <v>541</v>
      </c>
      <c r="J202" s="4">
        <f t="shared" si="25"/>
        <v>7876.68</v>
      </c>
      <c r="K202" s="21" t="s">
        <v>542</v>
      </c>
      <c r="L202" s="4">
        <f>VALUE(K202)</f>
        <v>7947.57</v>
      </c>
    </row>
    <row r="203" spans="1:12" x14ac:dyDescent="0.2">
      <c r="A203" s="20" t="s">
        <v>316</v>
      </c>
      <c r="B203" s="20" t="s">
        <v>527</v>
      </c>
      <c r="C203" s="20" t="s">
        <v>346</v>
      </c>
      <c r="D203" s="20" t="s">
        <v>543</v>
      </c>
      <c r="E203" s="21" t="s">
        <v>544</v>
      </c>
      <c r="F203" s="4">
        <f t="shared" si="26"/>
        <v>49326.46</v>
      </c>
      <c r="G203" s="21" t="s">
        <v>544</v>
      </c>
      <c r="H203" s="4">
        <f t="shared" si="24"/>
        <v>49326.46</v>
      </c>
      <c r="I203" s="21" t="s">
        <v>545</v>
      </c>
      <c r="J203" s="4">
        <f t="shared" si="25"/>
        <v>49258.97</v>
      </c>
      <c r="K203" s="21" t="s">
        <v>546</v>
      </c>
      <c r="L203" s="4">
        <v>49748.39</v>
      </c>
    </row>
    <row r="204" spans="1:12" x14ac:dyDescent="0.2">
      <c r="A204" s="20" t="s">
        <v>316</v>
      </c>
      <c r="B204" s="20" t="s">
        <v>527</v>
      </c>
      <c r="C204" s="20" t="s">
        <v>412</v>
      </c>
      <c r="D204" s="20" t="s">
        <v>547</v>
      </c>
      <c r="F204" s="4">
        <f t="shared" si="26"/>
        <v>0</v>
      </c>
      <c r="H204" s="4">
        <f t="shared" si="24"/>
        <v>0</v>
      </c>
      <c r="J204" s="4">
        <f t="shared" si="25"/>
        <v>0</v>
      </c>
      <c r="L204" s="4">
        <f>VALUE(K204)</f>
        <v>0</v>
      </c>
    </row>
    <row r="205" spans="1:12" x14ac:dyDescent="0.2">
      <c r="A205" s="20" t="s">
        <v>316</v>
      </c>
      <c r="B205" s="20" t="s">
        <v>527</v>
      </c>
      <c r="C205" s="20" t="s">
        <v>414</v>
      </c>
      <c r="D205" s="20" t="s">
        <v>548</v>
      </c>
      <c r="E205" s="21" t="s">
        <v>549</v>
      </c>
      <c r="F205" s="4">
        <f t="shared" si="26"/>
        <v>11290.51</v>
      </c>
      <c r="G205" s="21" t="s">
        <v>549</v>
      </c>
      <c r="H205" s="4">
        <f t="shared" si="24"/>
        <v>11290.51</v>
      </c>
      <c r="I205" s="21" t="s">
        <v>550</v>
      </c>
      <c r="J205" s="4">
        <f t="shared" si="25"/>
        <v>8977.4</v>
      </c>
      <c r="K205" s="21" t="s">
        <v>549</v>
      </c>
      <c r="L205" s="4">
        <f>VALUE(K205)</f>
        <v>11290.51</v>
      </c>
    </row>
    <row r="206" spans="1:12" x14ac:dyDescent="0.2">
      <c r="A206" s="20" t="s">
        <v>316</v>
      </c>
      <c r="B206" s="20" t="s">
        <v>527</v>
      </c>
      <c r="C206" s="20" t="s">
        <v>352</v>
      </c>
      <c r="D206" s="20" t="s">
        <v>551</v>
      </c>
      <c r="E206" s="21" t="s">
        <v>552</v>
      </c>
      <c r="F206" s="4">
        <f t="shared" si="26"/>
        <v>4281.1000000000004</v>
      </c>
      <c r="G206" s="21" t="s">
        <v>552</v>
      </c>
      <c r="H206" s="4">
        <f t="shared" si="24"/>
        <v>4281.1000000000004</v>
      </c>
      <c r="I206" s="21" t="s">
        <v>553</v>
      </c>
      <c r="J206" s="4">
        <f t="shared" si="25"/>
        <v>4279.1499999999996</v>
      </c>
      <c r="K206" s="21" t="s">
        <v>552</v>
      </c>
      <c r="L206" s="4">
        <f>VALUE(K206)</f>
        <v>4281.1000000000004</v>
      </c>
    </row>
    <row r="207" spans="1:12" x14ac:dyDescent="0.2">
      <c r="A207" s="20" t="s">
        <v>316</v>
      </c>
      <c r="B207" s="20" t="s">
        <v>527</v>
      </c>
      <c r="C207" s="20" t="s">
        <v>357</v>
      </c>
      <c r="D207" s="20" t="s">
        <v>554</v>
      </c>
      <c r="F207" s="4">
        <f t="shared" si="26"/>
        <v>0</v>
      </c>
      <c r="H207" s="4">
        <f t="shared" si="24"/>
        <v>0</v>
      </c>
      <c r="J207" s="4">
        <f t="shared" si="25"/>
        <v>0</v>
      </c>
      <c r="L207" s="4">
        <f>VALUE(K207)</f>
        <v>0</v>
      </c>
    </row>
    <row r="208" spans="1:12" x14ac:dyDescent="0.2">
      <c r="A208" s="20" t="s">
        <v>316</v>
      </c>
      <c r="B208" s="20" t="s">
        <v>527</v>
      </c>
      <c r="C208" s="20" t="s">
        <v>360</v>
      </c>
      <c r="D208" s="20" t="s">
        <v>555</v>
      </c>
      <c r="E208" s="21" t="s">
        <v>556</v>
      </c>
      <c r="F208" s="4">
        <f t="shared" si="26"/>
        <v>23295.64</v>
      </c>
      <c r="G208" s="21" t="s">
        <v>556</v>
      </c>
      <c r="H208" s="4">
        <f t="shared" si="24"/>
        <v>23295.64</v>
      </c>
      <c r="I208" s="21" t="s">
        <v>557</v>
      </c>
      <c r="J208" s="4">
        <f t="shared" si="25"/>
        <v>29095.73</v>
      </c>
      <c r="K208" s="21" t="s">
        <v>558</v>
      </c>
      <c r="L208" s="4">
        <v>23556.71</v>
      </c>
    </row>
    <row r="209" spans="1:12" x14ac:dyDescent="0.2">
      <c r="A209" s="20" t="s">
        <v>316</v>
      </c>
      <c r="B209" s="20" t="s">
        <v>527</v>
      </c>
      <c r="C209" s="20" t="s">
        <v>370</v>
      </c>
      <c r="D209" s="20" t="s">
        <v>559</v>
      </c>
      <c r="F209" s="4">
        <f t="shared" si="26"/>
        <v>0</v>
      </c>
      <c r="H209" s="4">
        <f t="shared" si="24"/>
        <v>0</v>
      </c>
      <c r="J209" s="4">
        <f t="shared" si="25"/>
        <v>0</v>
      </c>
      <c r="L209" s="4">
        <f t="shared" ref="L209:L218" si="27">VALUE(K209)</f>
        <v>0</v>
      </c>
    </row>
    <row r="210" spans="1:12" x14ac:dyDescent="0.2">
      <c r="A210" s="20" t="s">
        <v>316</v>
      </c>
      <c r="B210" s="20" t="s">
        <v>527</v>
      </c>
      <c r="C210" s="20" t="s">
        <v>375</v>
      </c>
      <c r="D210" s="20" t="s">
        <v>560</v>
      </c>
      <c r="E210" s="21" t="s">
        <v>561</v>
      </c>
      <c r="F210" s="4">
        <f t="shared" si="26"/>
        <v>3734</v>
      </c>
      <c r="G210" s="21" t="s">
        <v>561</v>
      </c>
      <c r="H210" s="4">
        <f t="shared" si="24"/>
        <v>3734</v>
      </c>
      <c r="I210" s="21" t="s">
        <v>562</v>
      </c>
      <c r="J210" s="4">
        <f t="shared" si="25"/>
        <v>3945.82</v>
      </c>
      <c r="K210" s="21" t="s">
        <v>562</v>
      </c>
      <c r="L210" s="4">
        <f t="shared" si="27"/>
        <v>3945.82</v>
      </c>
    </row>
    <row r="211" spans="1:12" x14ac:dyDescent="0.2">
      <c r="A211" s="20" t="s">
        <v>316</v>
      </c>
      <c r="B211" s="20" t="s">
        <v>563</v>
      </c>
      <c r="C211" s="20" t="s">
        <v>317</v>
      </c>
      <c r="D211" s="20" t="s">
        <v>564</v>
      </c>
      <c r="E211" s="21" t="s">
        <v>565</v>
      </c>
      <c r="F211" s="4">
        <f t="shared" si="26"/>
        <v>189084.78</v>
      </c>
      <c r="G211" s="21" t="s">
        <v>565</v>
      </c>
      <c r="H211" s="4">
        <f t="shared" si="24"/>
        <v>189084.78</v>
      </c>
      <c r="I211" s="21" t="s">
        <v>566</v>
      </c>
      <c r="J211" s="4">
        <f t="shared" si="25"/>
        <v>178404.26</v>
      </c>
      <c r="K211" s="21" t="s">
        <v>567</v>
      </c>
      <c r="L211" s="4">
        <f t="shared" si="27"/>
        <v>197852.71</v>
      </c>
    </row>
    <row r="212" spans="1:12" x14ac:dyDescent="0.2">
      <c r="A212" s="20" t="s">
        <v>316</v>
      </c>
      <c r="B212" s="20" t="s">
        <v>563</v>
      </c>
      <c r="C212" s="20" t="s">
        <v>321</v>
      </c>
      <c r="D212" s="20" t="s">
        <v>568</v>
      </c>
      <c r="E212" s="21" t="s">
        <v>495</v>
      </c>
      <c r="F212" s="4">
        <f t="shared" si="26"/>
        <v>10727.38</v>
      </c>
      <c r="G212" s="21" t="s">
        <v>495</v>
      </c>
      <c r="H212" s="4">
        <f t="shared" si="24"/>
        <v>10727.38</v>
      </c>
      <c r="I212" s="21" t="s">
        <v>569</v>
      </c>
      <c r="J212" s="4">
        <f t="shared" si="25"/>
        <v>10762.25</v>
      </c>
      <c r="K212" s="21" t="s">
        <v>497</v>
      </c>
      <c r="L212" s="4">
        <f t="shared" si="27"/>
        <v>10823.93</v>
      </c>
    </row>
    <row r="213" spans="1:12" x14ac:dyDescent="0.2">
      <c r="A213" s="20" t="s">
        <v>316</v>
      </c>
      <c r="B213" s="20" t="s">
        <v>563</v>
      </c>
      <c r="C213" s="20" t="s">
        <v>331</v>
      </c>
      <c r="D213" s="20" t="s">
        <v>570</v>
      </c>
      <c r="E213" s="21" t="s">
        <v>571</v>
      </c>
      <c r="F213" s="4">
        <f t="shared" si="26"/>
        <v>36691.1</v>
      </c>
      <c r="G213" s="21" t="s">
        <v>571</v>
      </c>
      <c r="H213" s="4">
        <f t="shared" si="24"/>
        <v>36691.1</v>
      </c>
      <c r="I213" s="21" t="s">
        <v>572</v>
      </c>
      <c r="J213" s="4">
        <f t="shared" si="25"/>
        <v>34888.1</v>
      </c>
      <c r="K213" s="21" t="s">
        <v>573</v>
      </c>
      <c r="L213" s="4">
        <f t="shared" si="27"/>
        <v>41488.089999999997</v>
      </c>
    </row>
    <row r="214" spans="1:12" x14ac:dyDescent="0.2">
      <c r="A214" s="20" t="s">
        <v>316</v>
      </c>
      <c r="B214" s="20" t="s">
        <v>563</v>
      </c>
      <c r="C214" s="20" t="s">
        <v>336</v>
      </c>
      <c r="D214" s="20" t="s">
        <v>574</v>
      </c>
      <c r="E214" s="21" t="s">
        <v>575</v>
      </c>
      <c r="F214" s="4">
        <f t="shared" si="26"/>
        <v>123969.3</v>
      </c>
      <c r="G214" s="21" t="s">
        <v>575</v>
      </c>
      <c r="H214" s="4">
        <f t="shared" si="24"/>
        <v>123969.3</v>
      </c>
      <c r="I214" s="21" t="s">
        <v>576</v>
      </c>
      <c r="J214" s="4">
        <f t="shared" si="25"/>
        <v>122832.48</v>
      </c>
      <c r="K214" s="21" t="s">
        <v>577</v>
      </c>
      <c r="L214" s="4">
        <f t="shared" si="27"/>
        <v>140813.04999999999</v>
      </c>
    </row>
    <row r="215" spans="1:12" x14ac:dyDescent="0.2">
      <c r="A215" s="20" t="s">
        <v>316</v>
      </c>
      <c r="B215" s="20" t="s">
        <v>563</v>
      </c>
      <c r="C215" s="20" t="s">
        <v>341</v>
      </c>
      <c r="D215" s="20" t="s">
        <v>578</v>
      </c>
      <c r="E215" s="21" t="s">
        <v>579</v>
      </c>
      <c r="F215" s="4">
        <f t="shared" si="26"/>
        <v>155675.87</v>
      </c>
      <c r="G215" s="21" t="s">
        <v>579</v>
      </c>
      <c r="H215" s="4">
        <f t="shared" si="24"/>
        <v>155675.87</v>
      </c>
      <c r="I215" s="21" t="s">
        <v>580</v>
      </c>
      <c r="J215" s="4">
        <f t="shared" si="25"/>
        <v>152731.65</v>
      </c>
      <c r="K215" s="21" t="s">
        <v>581</v>
      </c>
      <c r="L215" s="4">
        <f t="shared" si="27"/>
        <v>174899.78</v>
      </c>
    </row>
    <row r="216" spans="1:12" x14ac:dyDescent="0.2">
      <c r="A216" s="20" t="s">
        <v>316</v>
      </c>
      <c r="B216" s="20" t="s">
        <v>563</v>
      </c>
      <c r="C216" s="20" t="s">
        <v>412</v>
      </c>
      <c r="D216" s="20" t="s">
        <v>582</v>
      </c>
      <c r="F216" s="4">
        <f t="shared" si="26"/>
        <v>0</v>
      </c>
      <c r="H216" s="4">
        <f t="shared" si="24"/>
        <v>0</v>
      </c>
      <c r="J216" s="4">
        <f t="shared" si="25"/>
        <v>0</v>
      </c>
      <c r="L216" s="4">
        <f t="shared" si="27"/>
        <v>0</v>
      </c>
    </row>
    <row r="217" spans="1:12" x14ac:dyDescent="0.2">
      <c r="A217" s="20" t="s">
        <v>316</v>
      </c>
      <c r="B217" s="20" t="s">
        <v>563</v>
      </c>
      <c r="C217" s="20" t="s">
        <v>352</v>
      </c>
      <c r="D217" s="20" t="s">
        <v>583</v>
      </c>
      <c r="E217" s="21" t="s">
        <v>584</v>
      </c>
      <c r="F217" s="4">
        <f t="shared" si="26"/>
        <v>11605.18</v>
      </c>
      <c r="G217" s="21" t="s">
        <v>584</v>
      </c>
      <c r="H217" s="4">
        <f t="shared" si="24"/>
        <v>11605.18</v>
      </c>
      <c r="I217" s="21" t="s">
        <v>585</v>
      </c>
      <c r="J217" s="4">
        <f t="shared" si="25"/>
        <v>16491.080000000002</v>
      </c>
      <c r="K217" s="21" t="s">
        <v>586</v>
      </c>
      <c r="L217" s="4">
        <f t="shared" si="27"/>
        <v>18200</v>
      </c>
    </row>
    <row r="218" spans="1:12" x14ac:dyDescent="0.2">
      <c r="A218" s="20" t="s">
        <v>316</v>
      </c>
      <c r="B218" s="20" t="s">
        <v>563</v>
      </c>
      <c r="C218" s="20" t="s">
        <v>357</v>
      </c>
      <c r="D218" s="20" t="s">
        <v>587</v>
      </c>
      <c r="F218" s="4">
        <f t="shared" si="26"/>
        <v>0</v>
      </c>
      <c r="H218" s="4">
        <f t="shared" si="24"/>
        <v>0</v>
      </c>
      <c r="I218" s="21" t="s">
        <v>588</v>
      </c>
      <c r="J218" s="4">
        <f t="shared" si="25"/>
        <v>329.08</v>
      </c>
      <c r="L218" s="4">
        <f t="shared" si="27"/>
        <v>0</v>
      </c>
    </row>
    <row r="219" spans="1:12" x14ac:dyDescent="0.2">
      <c r="A219" s="20" t="s">
        <v>316</v>
      </c>
      <c r="B219" s="20" t="s">
        <v>563</v>
      </c>
      <c r="C219" s="20" t="s">
        <v>360</v>
      </c>
      <c r="D219" s="20" t="s">
        <v>589</v>
      </c>
      <c r="E219" s="21" t="s">
        <v>590</v>
      </c>
      <c r="F219" s="4">
        <f t="shared" si="26"/>
        <v>136808.79</v>
      </c>
      <c r="G219" s="21" t="s">
        <v>590</v>
      </c>
      <c r="H219" s="4">
        <f t="shared" si="24"/>
        <v>136808.79</v>
      </c>
      <c r="I219" s="21" t="s">
        <v>591</v>
      </c>
      <c r="J219" s="4">
        <f t="shared" si="25"/>
        <v>128145.60000000001</v>
      </c>
      <c r="K219" s="21" t="s">
        <v>592</v>
      </c>
      <c r="L219" s="4">
        <v>148693.73000000001</v>
      </c>
    </row>
    <row r="220" spans="1:12" x14ac:dyDescent="0.2">
      <c r="A220" s="20" t="s">
        <v>316</v>
      </c>
      <c r="B220" s="20" t="s">
        <v>563</v>
      </c>
      <c r="C220" s="20" t="s">
        <v>370</v>
      </c>
      <c r="D220" s="20" t="s">
        <v>593</v>
      </c>
      <c r="E220" s="21" t="s">
        <v>594</v>
      </c>
      <c r="F220" s="4">
        <f t="shared" si="26"/>
        <v>2264.98</v>
      </c>
      <c r="G220" s="21" t="s">
        <v>594</v>
      </c>
      <c r="H220" s="4">
        <f t="shared" si="24"/>
        <v>2264.98</v>
      </c>
      <c r="I220" s="21" t="s">
        <v>595</v>
      </c>
      <c r="J220" s="4">
        <f t="shared" si="25"/>
        <v>1980.02</v>
      </c>
      <c r="K220" s="21" t="s">
        <v>596</v>
      </c>
      <c r="L220" s="4">
        <v>2949.64</v>
      </c>
    </row>
    <row r="221" spans="1:12" x14ac:dyDescent="0.2">
      <c r="A221" s="20" t="s">
        <v>316</v>
      </c>
      <c r="B221" s="20" t="s">
        <v>563</v>
      </c>
      <c r="C221" s="20" t="s">
        <v>375</v>
      </c>
      <c r="D221" s="20" t="s">
        <v>597</v>
      </c>
      <c r="E221" s="21" t="s">
        <v>598</v>
      </c>
      <c r="F221" s="4">
        <f t="shared" si="26"/>
        <v>10039.209999999999</v>
      </c>
      <c r="G221" s="21" t="s">
        <v>598</v>
      </c>
      <c r="H221" s="4">
        <f t="shared" si="24"/>
        <v>10039.209999999999</v>
      </c>
      <c r="I221" s="21" t="s">
        <v>599</v>
      </c>
      <c r="J221" s="4">
        <f t="shared" si="25"/>
        <v>10697.34</v>
      </c>
      <c r="K221" s="21" t="s">
        <v>599</v>
      </c>
      <c r="L221" s="4">
        <f t="shared" ref="L221:L252" si="28">VALUE(K221)</f>
        <v>10697.34</v>
      </c>
    </row>
    <row r="222" spans="1:12" x14ac:dyDescent="0.2">
      <c r="A222" s="20" t="s">
        <v>316</v>
      </c>
      <c r="B222" s="20" t="s">
        <v>600</v>
      </c>
      <c r="C222" s="20" t="s">
        <v>321</v>
      </c>
      <c r="D222" s="20" t="s">
        <v>601</v>
      </c>
      <c r="F222" s="4">
        <f t="shared" si="26"/>
        <v>0</v>
      </c>
      <c r="H222" s="4">
        <f t="shared" si="24"/>
        <v>0</v>
      </c>
      <c r="J222" s="4">
        <f t="shared" si="25"/>
        <v>0</v>
      </c>
      <c r="L222" s="4">
        <f t="shared" si="28"/>
        <v>0</v>
      </c>
    </row>
    <row r="223" spans="1:12" x14ac:dyDescent="0.2">
      <c r="A223" s="20" t="s">
        <v>316</v>
      </c>
      <c r="B223" s="20" t="s">
        <v>600</v>
      </c>
      <c r="C223" s="20" t="s">
        <v>331</v>
      </c>
      <c r="D223" s="20" t="s">
        <v>602</v>
      </c>
      <c r="F223" s="4">
        <f t="shared" si="26"/>
        <v>0</v>
      </c>
      <c r="H223" s="4">
        <f t="shared" si="24"/>
        <v>0</v>
      </c>
      <c r="J223" s="4">
        <f t="shared" si="25"/>
        <v>0</v>
      </c>
      <c r="L223" s="4">
        <f t="shared" si="28"/>
        <v>0</v>
      </c>
    </row>
    <row r="224" spans="1:12" x14ac:dyDescent="0.2">
      <c r="A224" s="20" t="s">
        <v>316</v>
      </c>
      <c r="B224" s="20" t="s">
        <v>600</v>
      </c>
      <c r="C224" s="20" t="s">
        <v>336</v>
      </c>
      <c r="D224" s="20" t="s">
        <v>603</v>
      </c>
      <c r="F224" s="4">
        <f t="shared" si="26"/>
        <v>0</v>
      </c>
      <c r="H224" s="4">
        <f t="shared" si="24"/>
        <v>0</v>
      </c>
      <c r="J224" s="4">
        <f t="shared" si="25"/>
        <v>0</v>
      </c>
      <c r="L224" s="4">
        <f t="shared" si="28"/>
        <v>0</v>
      </c>
    </row>
    <row r="225" spans="1:12" x14ac:dyDescent="0.2">
      <c r="A225" s="20" t="s">
        <v>316</v>
      </c>
      <c r="B225" s="20" t="s">
        <v>600</v>
      </c>
      <c r="C225" s="20" t="s">
        <v>341</v>
      </c>
      <c r="D225" s="20" t="s">
        <v>604</v>
      </c>
      <c r="F225" s="4">
        <f t="shared" si="26"/>
        <v>0</v>
      </c>
      <c r="H225" s="4">
        <f t="shared" si="24"/>
        <v>0</v>
      </c>
      <c r="J225" s="4">
        <f t="shared" si="25"/>
        <v>0</v>
      </c>
      <c r="L225" s="4">
        <f t="shared" si="28"/>
        <v>0</v>
      </c>
    </row>
    <row r="226" spans="1:12" x14ac:dyDescent="0.2">
      <c r="A226" s="20" t="s">
        <v>316</v>
      </c>
      <c r="B226" s="20" t="s">
        <v>600</v>
      </c>
      <c r="C226" s="20" t="s">
        <v>412</v>
      </c>
      <c r="D226" s="20" t="s">
        <v>605</v>
      </c>
      <c r="F226" s="4">
        <f t="shared" si="26"/>
        <v>0</v>
      </c>
      <c r="H226" s="4">
        <f t="shared" si="24"/>
        <v>0</v>
      </c>
      <c r="J226" s="4">
        <f t="shared" si="25"/>
        <v>0</v>
      </c>
      <c r="L226" s="4">
        <f t="shared" si="28"/>
        <v>0</v>
      </c>
    </row>
    <row r="227" spans="1:12" x14ac:dyDescent="0.2">
      <c r="A227" s="20" t="s">
        <v>316</v>
      </c>
      <c r="B227" s="20" t="s">
        <v>600</v>
      </c>
      <c r="C227" s="20" t="s">
        <v>414</v>
      </c>
      <c r="D227" s="20" t="s">
        <v>606</v>
      </c>
      <c r="F227" s="4">
        <f t="shared" si="26"/>
        <v>0</v>
      </c>
      <c r="H227" s="4">
        <f t="shared" si="24"/>
        <v>0</v>
      </c>
      <c r="J227" s="4">
        <f t="shared" si="25"/>
        <v>0</v>
      </c>
      <c r="L227" s="4">
        <f t="shared" si="28"/>
        <v>0</v>
      </c>
    </row>
    <row r="228" spans="1:12" x14ac:dyDescent="0.2">
      <c r="A228" s="20" t="s">
        <v>316</v>
      </c>
      <c r="B228" s="20" t="s">
        <v>600</v>
      </c>
      <c r="C228" s="20" t="s">
        <v>352</v>
      </c>
      <c r="D228" s="20" t="s">
        <v>607</v>
      </c>
      <c r="F228" s="4">
        <f t="shared" si="26"/>
        <v>0</v>
      </c>
      <c r="H228" s="4">
        <f t="shared" si="24"/>
        <v>0</v>
      </c>
      <c r="J228" s="4">
        <f t="shared" si="25"/>
        <v>0</v>
      </c>
      <c r="L228" s="4">
        <f t="shared" si="28"/>
        <v>0</v>
      </c>
    </row>
    <row r="229" spans="1:12" x14ac:dyDescent="0.2">
      <c r="A229" s="20" t="s">
        <v>316</v>
      </c>
      <c r="B229" s="20" t="s">
        <v>600</v>
      </c>
      <c r="C229" s="20" t="s">
        <v>357</v>
      </c>
      <c r="D229" s="20" t="s">
        <v>608</v>
      </c>
      <c r="F229" s="4">
        <f t="shared" si="26"/>
        <v>0</v>
      </c>
      <c r="H229" s="4">
        <f t="shared" si="24"/>
        <v>0</v>
      </c>
      <c r="J229" s="4">
        <f t="shared" si="25"/>
        <v>0</v>
      </c>
      <c r="L229" s="4">
        <f t="shared" si="28"/>
        <v>0</v>
      </c>
    </row>
    <row r="230" spans="1:12" x14ac:dyDescent="0.2">
      <c r="A230" s="20" t="s">
        <v>316</v>
      </c>
      <c r="B230" s="20" t="s">
        <v>600</v>
      </c>
      <c r="C230" s="20" t="s">
        <v>360</v>
      </c>
      <c r="D230" s="20" t="s">
        <v>609</v>
      </c>
      <c r="F230" s="4">
        <f t="shared" si="26"/>
        <v>0</v>
      </c>
      <c r="H230" s="4">
        <f t="shared" si="24"/>
        <v>0</v>
      </c>
      <c r="J230" s="4">
        <f t="shared" si="25"/>
        <v>0</v>
      </c>
      <c r="L230" s="4">
        <f t="shared" si="28"/>
        <v>0</v>
      </c>
    </row>
    <row r="231" spans="1:12" x14ac:dyDescent="0.2">
      <c r="A231" s="20" t="s">
        <v>316</v>
      </c>
      <c r="B231" s="20" t="s">
        <v>600</v>
      </c>
      <c r="C231" s="20" t="s">
        <v>370</v>
      </c>
      <c r="D231" s="20" t="s">
        <v>610</v>
      </c>
      <c r="F231" s="4">
        <f t="shared" si="26"/>
        <v>0</v>
      </c>
      <c r="H231" s="4">
        <f t="shared" si="24"/>
        <v>0</v>
      </c>
      <c r="J231" s="4">
        <f t="shared" si="25"/>
        <v>0</v>
      </c>
      <c r="L231" s="4">
        <f t="shared" si="28"/>
        <v>0</v>
      </c>
    </row>
    <row r="232" spans="1:12" x14ac:dyDescent="0.2">
      <c r="A232" s="20" t="s">
        <v>316</v>
      </c>
      <c r="B232" s="20" t="s">
        <v>600</v>
      </c>
      <c r="C232" s="20" t="s">
        <v>375</v>
      </c>
      <c r="D232" s="20" t="s">
        <v>611</v>
      </c>
      <c r="F232" s="4">
        <f t="shared" si="26"/>
        <v>0</v>
      </c>
      <c r="H232" s="4">
        <f t="shared" si="24"/>
        <v>0</v>
      </c>
      <c r="J232" s="4">
        <f t="shared" si="25"/>
        <v>0</v>
      </c>
      <c r="L232" s="4">
        <f t="shared" si="28"/>
        <v>0</v>
      </c>
    </row>
    <row r="233" spans="1:12" x14ac:dyDescent="0.2">
      <c r="A233" s="20" t="s">
        <v>316</v>
      </c>
      <c r="B233" s="20" t="s">
        <v>612</v>
      </c>
      <c r="C233" s="20" t="s">
        <v>360</v>
      </c>
      <c r="D233" s="20" t="s">
        <v>613</v>
      </c>
      <c r="F233" s="4">
        <f t="shared" si="26"/>
        <v>0</v>
      </c>
      <c r="H233" s="4">
        <f t="shared" si="24"/>
        <v>0</v>
      </c>
      <c r="J233" s="4">
        <f t="shared" si="25"/>
        <v>0</v>
      </c>
      <c r="L233" s="4">
        <f t="shared" si="28"/>
        <v>0</v>
      </c>
    </row>
    <row r="234" spans="1:12" x14ac:dyDescent="0.2">
      <c r="A234" s="20" t="s">
        <v>316</v>
      </c>
      <c r="B234" s="20" t="s">
        <v>612</v>
      </c>
      <c r="C234" s="20" t="s">
        <v>375</v>
      </c>
      <c r="D234" s="20" t="s">
        <v>614</v>
      </c>
      <c r="F234" s="4">
        <f t="shared" si="26"/>
        <v>0</v>
      </c>
      <c r="H234" s="4">
        <f t="shared" si="24"/>
        <v>0</v>
      </c>
      <c r="J234" s="4">
        <f t="shared" si="25"/>
        <v>0</v>
      </c>
      <c r="L234" s="4">
        <f t="shared" si="28"/>
        <v>0</v>
      </c>
    </row>
    <row r="235" spans="1:12" x14ac:dyDescent="0.2">
      <c r="A235" s="20" t="s">
        <v>316</v>
      </c>
      <c r="B235" s="20" t="s">
        <v>615</v>
      </c>
      <c r="C235" s="20" t="s">
        <v>357</v>
      </c>
      <c r="D235" s="20" t="s">
        <v>616</v>
      </c>
      <c r="F235" s="4">
        <f t="shared" si="26"/>
        <v>0</v>
      </c>
      <c r="H235" s="4">
        <f t="shared" si="24"/>
        <v>0</v>
      </c>
      <c r="J235" s="4">
        <f t="shared" si="25"/>
        <v>0</v>
      </c>
      <c r="L235" s="4">
        <f t="shared" si="28"/>
        <v>0</v>
      </c>
    </row>
    <row r="236" spans="1:12" x14ac:dyDescent="0.2">
      <c r="A236" s="20" t="s">
        <v>316</v>
      </c>
      <c r="B236" s="20" t="s">
        <v>266</v>
      </c>
      <c r="C236" s="20" t="s">
        <v>617</v>
      </c>
      <c r="D236" s="20" t="s">
        <v>618</v>
      </c>
      <c r="F236" s="4">
        <f t="shared" si="26"/>
        <v>0</v>
      </c>
      <c r="H236" s="4">
        <f t="shared" si="24"/>
        <v>0</v>
      </c>
      <c r="J236" s="4">
        <f t="shared" si="25"/>
        <v>0</v>
      </c>
      <c r="L236" s="4">
        <f t="shared" si="28"/>
        <v>0</v>
      </c>
    </row>
    <row r="237" spans="1:12" x14ac:dyDescent="0.2">
      <c r="A237" s="20" t="s">
        <v>316</v>
      </c>
      <c r="B237" s="20" t="s">
        <v>266</v>
      </c>
      <c r="C237" s="20" t="s">
        <v>619</v>
      </c>
      <c r="D237" s="20" t="s">
        <v>620</v>
      </c>
      <c r="F237" s="4">
        <f t="shared" si="26"/>
        <v>0</v>
      </c>
      <c r="H237" s="4">
        <f t="shared" si="24"/>
        <v>0</v>
      </c>
      <c r="J237" s="4">
        <f t="shared" si="25"/>
        <v>0</v>
      </c>
      <c r="L237" s="4">
        <f t="shared" si="28"/>
        <v>0</v>
      </c>
    </row>
    <row r="238" spans="1:12" x14ac:dyDescent="0.2">
      <c r="A238" s="20" t="s">
        <v>316</v>
      </c>
      <c r="B238" s="20" t="s">
        <v>266</v>
      </c>
      <c r="C238" s="20" t="s">
        <v>621</v>
      </c>
      <c r="D238" s="20" t="s">
        <v>622</v>
      </c>
      <c r="F238" s="4">
        <f t="shared" si="26"/>
        <v>0</v>
      </c>
      <c r="H238" s="4">
        <f t="shared" si="24"/>
        <v>0</v>
      </c>
      <c r="J238" s="4">
        <f t="shared" si="25"/>
        <v>0</v>
      </c>
      <c r="L238" s="4">
        <f t="shared" si="28"/>
        <v>0</v>
      </c>
    </row>
    <row r="239" spans="1:12" x14ac:dyDescent="0.2">
      <c r="A239" s="20" t="s">
        <v>316</v>
      </c>
      <c r="B239" s="20" t="s">
        <v>266</v>
      </c>
      <c r="C239" s="20" t="s">
        <v>623</v>
      </c>
      <c r="D239" s="20" t="s">
        <v>624</v>
      </c>
      <c r="F239" s="4">
        <f t="shared" si="26"/>
        <v>0</v>
      </c>
      <c r="H239" s="4">
        <f t="shared" si="24"/>
        <v>0</v>
      </c>
      <c r="J239" s="4">
        <f t="shared" si="25"/>
        <v>0</v>
      </c>
      <c r="L239" s="4">
        <f t="shared" si="28"/>
        <v>0</v>
      </c>
    </row>
    <row r="240" spans="1:12" x14ac:dyDescent="0.2">
      <c r="A240" s="20" t="s">
        <v>316</v>
      </c>
      <c r="B240" s="20" t="s">
        <v>266</v>
      </c>
      <c r="C240" s="20" t="s">
        <v>625</v>
      </c>
      <c r="D240" s="20" t="s">
        <v>626</v>
      </c>
      <c r="F240" s="4">
        <f t="shared" si="26"/>
        <v>0</v>
      </c>
      <c r="H240" s="4">
        <f t="shared" si="24"/>
        <v>0</v>
      </c>
      <c r="J240" s="4">
        <f t="shared" si="25"/>
        <v>0</v>
      </c>
      <c r="L240" s="4">
        <f t="shared" si="28"/>
        <v>0</v>
      </c>
    </row>
    <row r="241" spans="1:12" x14ac:dyDescent="0.2">
      <c r="A241" s="20" t="s">
        <v>316</v>
      </c>
      <c r="B241" s="20" t="s">
        <v>266</v>
      </c>
      <c r="C241" s="20" t="s">
        <v>627</v>
      </c>
      <c r="D241" s="20" t="s">
        <v>628</v>
      </c>
      <c r="F241" s="4">
        <f t="shared" si="26"/>
        <v>0</v>
      </c>
      <c r="H241" s="4">
        <f t="shared" si="24"/>
        <v>0</v>
      </c>
      <c r="J241" s="4">
        <f t="shared" si="25"/>
        <v>0</v>
      </c>
      <c r="L241" s="4">
        <f t="shared" si="28"/>
        <v>0</v>
      </c>
    </row>
    <row r="242" spans="1:12" x14ac:dyDescent="0.2">
      <c r="A242" s="20" t="s">
        <v>316</v>
      </c>
      <c r="B242" s="20" t="s">
        <v>266</v>
      </c>
      <c r="C242" s="20" t="s">
        <v>629</v>
      </c>
      <c r="D242" s="20" t="s">
        <v>630</v>
      </c>
      <c r="F242" s="4">
        <f t="shared" si="26"/>
        <v>0</v>
      </c>
      <c r="H242" s="4">
        <f t="shared" si="24"/>
        <v>0</v>
      </c>
      <c r="J242" s="4">
        <f t="shared" si="25"/>
        <v>0</v>
      </c>
      <c r="L242" s="4">
        <f t="shared" si="28"/>
        <v>0</v>
      </c>
    </row>
    <row r="243" spans="1:12" x14ac:dyDescent="0.2">
      <c r="A243" s="20" t="s">
        <v>316</v>
      </c>
      <c r="B243" s="20" t="s">
        <v>266</v>
      </c>
      <c r="C243" s="20" t="s">
        <v>631</v>
      </c>
      <c r="D243" s="20" t="s">
        <v>632</v>
      </c>
      <c r="F243" s="4">
        <f t="shared" si="26"/>
        <v>0</v>
      </c>
      <c r="H243" s="4">
        <f t="shared" si="24"/>
        <v>0</v>
      </c>
      <c r="J243" s="4">
        <f t="shared" si="25"/>
        <v>0</v>
      </c>
      <c r="L243" s="4">
        <f t="shared" si="28"/>
        <v>0</v>
      </c>
    </row>
    <row r="244" spans="1:12" x14ac:dyDescent="0.2">
      <c r="A244" s="20" t="s">
        <v>316</v>
      </c>
      <c r="B244" s="20" t="s">
        <v>266</v>
      </c>
      <c r="C244" s="20" t="s">
        <v>633</v>
      </c>
      <c r="D244" s="20" t="s">
        <v>634</v>
      </c>
      <c r="F244" s="4">
        <f t="shared" si="26"/>
        <v>0</v>
      </c>
      <c r="H244" s="4">
        <f t="shared" si="24"/>
        <v>0</v>
      </c>
      <c r="J244" s="4">
        <f t="shared" si="25"/>
        <v>0</v>
      </c>
      <c r="L244" s="4">
        <f t="shared" si="28"/>
        <v>0</v>
      </c>
    </row>
    <row r="245" spans="1:12" x14ac:dyDescent="0.2">
      <c r="A245" s="20" t="s">
        <v>316</v>
      </c>
      <c r="B245" s="20" t="s">
        <v>266</v>
      </c>
      <c r="C245" s="20" t="s">
        <v>635</v>
      </c>
      <c r="D245" s="20" t="s">
        <v>636</v>
      </c>
      <c r="E245" s="21" t="s">
        <v>637</v>
      </c>
      <c r="F245" s="4">
        <f t="shared" si="26"/>
        <v>8672.25</v>
      </c>
      <c r="G245" s="21" t="s">
        <v>637</v>
      </c>
      <c r="H245" s="4">
        <f t="shared" si="24"/>
        <v>8672.25</v>
      </c>
      <c r="I245" s="21" t="s">
        <v>637</v>
      </c>
      <c r="J245" s="4">
        <f t="shared" si="25"/>
        <v>8672.25</v>
      </c>
      <c r="L245" s="4">
        <f t="shared" si="28"/>
        <v>0</v>
      </c>
    </row>
    <row r="246" spans="1:12" x14ac:dyDescent="0.2">
      <c r="A246" s="20" t="s">
        <v>316</v>
      </c>
      <c r="B246" s="20" t="s">
        <v>266</v>
      </c>
      <c r="C246" s="20" t="s">
        <v>638</v>
      </c>
      <c r="D246" s="20" t="s">
        <v>639</v>
      </c>
      <c r="F246" s="4">
        <f t="shared" si="26"/>
        <v>0</v>
      </c>
      <c r="H246" s="4">
        <f t="shared" si="24"/>
        <v>0</v>
      </c>
      <c r="J246" s="4">
        <f t="shared" si="25"/>
        <v>0</v>
      </c>
      <c r="L246" s="4">
        <f t="shared" si="28"/>
        <v>0</v>
      </c>
    </row>
    <row r="247" spans="1:12" x14ac:dyDescent="0.2">
      <c r="A247" s="20" t="s">
        <v>316</v>
      </c>
      <c r="B247" s="20" t="s">
        <v>266</v>
      </c>
      <c r="C247" s="20" t="s">
        <v>640</v>
      </c>
      <c r="D247" s="20" t="s">
        <v>641</v>
      </c>
      <c r="E247" s="21" t="s">
        <v>642</v>
      </c>
      <c r="F247" s="4">
        <f t="shared" si="26"/>
        <v>66693.210000000006</v>
      </c>
      <c r="G247" s="21" t="s">
        <v>643</v>
      </c>
      <c r="H247" s="4">
        <f t="shared" si="24"/>
        <v>68302.59</v>
      </c>
      <c r="I247" s="21" t="s">
        <v>644</v>
      </c>
      <c r="J247" s="4">
        <f t="shared" si="25"/>
        <v>68302.58</v>
      </c>
      <c r="L247" s="4">
        <f t="shared" si="28"/>
        <v>0</v>
      </c>
    </row>
    <row r="248" spans="1:12" x14ac:dyDescent="0.2">
      <c r="A248" s="20" t="s">
        <v>316</v>
      </c>
      <c r="B248" s="20" t="s">
        <v>266</v>
      </c>
      <c r="C248" s="20" t="s">
        <v>645</v>
      </c>
      <c r="D248" s="20" t="s">
        <v>646</v>
      </c>
      <c r="F248" s="4">
        <f t="shared" si="26"/>
        <v>0</v>
      </c>
      <c r="H248" s="4">
        <f t="shared" si="24"/>
        <v>0</v>
      </c>
      <c r="J248" s="4">
        <f t="shared" si="25"/>
        <v>0</v>
      </c>
      <c r="L248" s="4">
        <f t="shared" si="28"/>
        <v>0</v>
      </c>
    </row>
    <row r="249" spans="1:12" x14ac:dyDescent="0.2">
      <c r="A249" s="20" t="s">
        <v>316</v>
      </c>
      <c r="B249" s="20" t="s">
        <v>266</v>
      </c>
      <c r="C249" s="20" t="s">
        <v>647</v>
      </c>
      <c r="D249" s="20" t="s">
        <v>648</v>
      </c>
      <c r="E249" s="21" t="s">
        <v>649</v>
      </c>
      <c r="F249" s="4">
        <f t="shared" si="26"/>
        <v>10577.76</v>
      </c>
      <c r="G249" s="21" t="s">
        <v>649</v>
      </c>
      <c r="H249" s="4">
        <f t="shared" si="24"/>
        <v>10577.76</v>
      </c>
      <c r="I249" s="21" t="s">
        <v>650</v>
      </c>
      <c r="J249" s="4">
        <f t="shared" si="25"/>
        <v>10577.28</v>
      </c>
      <c r="K249" s="21" t="s">
        <v>649</v>
      </c>
      <c r="L249" s="4">
        <f t="shared" si="28"/>
        <v>10577.76</v>
      </c>
    </row>
    <row r="250" spans="1:12" x14ac:dyDescent="0.2">
      <c r="A250" s="20" t="s">
        <v>316</v>
      </c>
      <c r="B250" s="20" t="s">
        <v>266</v>
      </c>
      <c r="C250" s="20" t="s">
        <v>651</v>
      </c>
      <c r="D250" s="20" t="s">
        <v>652</v>
      </c>
      <c r="E250" s="21" t="s">
        <v>653</v>
      </c>
      <c r="F250" s="4">
        <f t="shared" si="26"/>
        <v>16480.91</v>
      </c>
      <c r="G250" s="21" t="s">
        <v>653</v>
      </c>
      <c r="H250" s="4">
        <f t="shared" si="24"/>
        <v>16480.91</v>
      </c>
      <c r="I250" s="21" t="s">
        <v>653</v>
      </c>
      <c r="J250" s="4">
        <f t="shared" si="25"/>
        <v>16480.91</v>
      </c>
      <c r="L250" s="4">
        <f t="shared" si="28"/>
        <v>0</v>
      </c>
    </row>
    <row r="251" spans="1:12" x14ac:dyDescent="0.2">
      <c r="A251" s="20" t="s">
        <v>316</v>
      </c>
      <c r="B251" s="20" t="s">
        <v>266</v>
      </c>
      <c r="C251" s="20" t="s">
        <v>654</v>
      </c>
      <c r="D251" s="20" t="s">
        <v>655</v>
      </c>
      <c r="E251" s="21" t="s">
        <v>656</v>
      </c>
      <c r="F251" s="4">
        <f t="shared" si="26"/>
        <v>192208.71</v>
      </c>
      <c r="G251" s="21" t="s">
        <v>656</v>
      </c>
      <c r="H251" s="4">
        <f t="shared" si="24"/>
        <v>192208.71</v>
      </c>
      <c r="I251" s="21" t="s">
        <v>657</v>
      </c>
      <c r="J251" s="4">
        <f t="shared" si="25"/>
        <v>191858.71</v>
      </c>
      <c r="L251" s="4">
        <f t="shared" si="28"/>
        <v>0</v>
      </c>
    </row>
    <row r="252" spans="1:12" x14ac:dyDescent="0.2">
      <c r="A252" s="20" t="s">
        <v>316</v>
      </c>
      <c r="B252" s="20" t="s">
        <v>266</v>
      </c>
      <c r="C252" s="20" t="s">
        <v>658</v>
      </c>
      <c r="D252" s="20" t="s">
        <v>659</v>
      </c>
      <c r="E252" s="21" t="s">
        <v>660</v>
      </c>
      <c r="F252" s="4">
        <f t="shared" si="26"/>
        <v>43703.56</v>
      </c>
      <c r="G252" s="21" t="s">
        <v>660</v>
      </c>
      <c r="H252" s="4">
        <f t="shared" si="24"/>
        <v>43703.56</v>
      </c>
      <c r="I252" s="21" t="s">
        <v>660</v>
      </c>
      <c r="J252" s="4">
        <f t="shared" si="25"/>
        <v>43703.56</v>
      </c>
      <c r="L252" s="4">
        <f t="shared" si="28"/>
        <v>0</v>
      </c>
    </row>
    <row r="253" spans="1:12" x14ac:dyDescent="0.2">
      <c r="A253" s="20" t="s">
        <v>316</v>
      </c>
      <c r="B253" s="20" t="s">
        <v>266</v>
      </c>
      <c r="C253" s="20" t="s">
        <v>661</v>
      </c>
      <c r="D253" s="20" t="s">
        <v>662</v>
      </c>
      <c r="F253" s="4">
        <f t="shared" si="26"/>
        <v>0</v>
      </c>
      <c r="G253" s="21" t="s">
        <v>663</v>
      </c>
      <c r="H253" s="4">
        <f t="shared" si="24"/>
        <v>5833.35</v>
      </c>
      <c r="I253" s="21" t="s">
        <v>663</v>
      </c>
      <c r="J253" s="4">
        <f t="shared" si="25"/>
        <v>5833.35</v>
      </c>
      <c r="K253" s="21" t="s">
        <v>664</v>
      </c>
      <c r="L253" s="4">
        <f t="shared" ref="L253:L280" si="29">VALUE(K253)</f>
        <v>48416.800000000003</v>
      </c>
    </row>
    <row r="254" spans="1:12" x14ac:dyDescent="0.2">
      <c r="A254" s="20" t="s">
        <v>316</v>
      </c>
      <c r="B254" s="20" t="s">
        <v>266</v>
      </c>
      <c r="C254" s="20" t="s">
        <v>665</v>
      </c>
      <c r="D254" s="20" t="s">
        <v>666</v>
      </c>
      <c r="F254" s="4">
        <f t="shared" si="26"/>
        <v>0</v>
      </c>
      <c r="H254" s="4">
        <f t="shared" si="24"/>
        <v>0</v>
      </c>
      <c r="J254" s="4">
        <f t="shared" si="25"/>
        <v>0</v>
      </c>
      <c r="L254" s="4">
        <f t="shared" si="29"/>
        <v>0</v>
      </c>
    </row>
    <row r="255" spans="1:12" x14ac:dyDescent="0.2">
      <c r="A255" s="20" t="s">
        <v>316</v>
      </c>
      <c r="B255" s="20" t="s">
        <v>266</v>
      </c>
      <c r="C255" s="20" t="s">
        <v>352</v>
      </c>
      <c r="D255" s="20" t="s">
        <v>667</v>
      </c>
      <c r="F255" s="4">
        <f t="shared" si="26"/>
        <v>0</v>
      </c>
      <c r="H255" s="4">
        <f t="shared" si="24"/>
        <v>0</v>
      </c>
      <c r="J255" s="4">
        <f t="shared" si="25"/>
        <v>0</v>
      </c>
      <c r="L255" s="4">
        <f t="shared" si="29"/>
        <v>0</v>
      </c>
    </row>
    <row r="256" spans="1:12" x14ac:dyDescent="0.2">
      <c r="A256" s="20" t="s">
        <v>316</v>
      </c>
      <c r="B256" s="20" t="s">
        <v>266</v>
      </c>
      <c r="C256" s="20" t="s">
        <v>360</v>
      </c>
      <c r="D256" s="20" t="s">
        <v>668</v>
      </c>
      <c r="F256" s="4">
        <f t="shared" si="26"/>
        <v>0</v>
      </c>
      <c r="H256" s="4">
        <f t="shared" si="24"/>
        <v>0</v>
      </c>
      <c r="J256" s="4">
        <f t="shared" si="25"/>
        <v>0</v>
      </c>
      <c r="L256" s="4">
        <f t="shared" si="29"/>
        <v>0</v>
      </c>
    </row>
    <row r="257" spans="1:12" x14ac:dyDescent="0.2">
      <c r="A257" s="20" t="s">
        <v>316</v>
      </c>
      <c r="B257" s="20" t="s">
        <v>266</v>
      </c>
      <c r="C257" s="20" t="s">
        <v>669</v>
      </c>
      <c r="D257" s="20" t="s">
        <v>670</v>
      </c>
      <c r="F257" s="4">
        <f t="shared" si="26"/>
        <v>0</v>
      </c>
      <c r="H257" s="4">
        <f t="shared" si="24"/>
        <v>0</v>
      </c>
      <c r="J257" s="4">
        <f t="shared" si="25"/>
        <v>0</v>
      </c>
      <c r="L257" s="4">
        <f t="shared" si="29"/>
        <v>0</v>
      </c>
    </row>
    <row r="258" spans="1:12" x14ac:dyDescent="0.2">
      <c r="A258" s="20" t="s">
        <v>316</v>
      </c>
      <c r="B258" s="20" t="s">
        <v>266</v>
      </c>
      <c r="C258" s="20" t="s">
        <v>671</v>
      </c>
      <c r="D258" s="20" t="s">
        <v>672</v>
      </c>
      <c r="F258" s="4">
        <f t="shared" si="26"/>
        <v>0</v>
      </c>
      <c r="H258" s="4">
        <f t="shared" si="24"/>
        <v>0</v>
      </c>
      <c r="J258" s="4">
        <f t="shared" si="25"/>
        <v>0</v>
      </c>
      <c r="L258" s="4">
        <f t="shared" si="29"/>
        <v>0</v>
      </c>
    </row>
    <row r="259" spans="1:12" x14ac:dyDescent="0.2">
      <c r="A259" s="20" t="s">
        <v>316</v>
      </c>
      <c r="B259" s="20" t="s">
        <v>266</v>
      </c>
      <c r="C259" s="20" t="s">
        <v>673</v>
      </c>
      <c r="D259" s="20" t="s">
        <v>674</v>
      </c>
      <c r="F259" s="4">
        <f t="shared" si="26"/>
        <v>0</v>
      </c>
      <c r="H259" s="4">
        <f t="shared" si="24"/>
        <v>0</v>
      </c>
      <c r="J259" s="4">
        <f t="shared" si="25"/>
        <v>0</v>
      </c>
      <c r="L259" s="4">
        <f t="shared" si="29"/>
        <v>0</v>
      </c>
    </row>
    <row r="260" spans="1:12" x14ac:dyDescent="0.2">
      <c r="A260" s="20" t="s">
        <v>316</v>
      </c>
      <c r="B260" s="20" t="s">
        <v>266</v>
      </c>
      <c r="C260" s="20" t="s">
        <v>675</v>
      </c>
      <c r="D260" s="20" t="s">
        <v>676</v>
      </c>
      <c r="F260" s="4">
        <f t="shared" si="26"/>
        <v>0</v>
      </c>
      <c r="H260" s="4">
        <f t="shared" ref="H260:H323" si="30">VALUE(G260)</f>
        <v>0</v>
      </c>
      <c r="J260" s="4">
        <f t="shared" ref="J260:J323" si="31">VALUE(I260)</f>
        <v>0</v>
      </c>
      <c r="L260" s="4">
        <f t="shared" si="29"/>
        <v>0</v>
      </c>
    </row>
    <row r="261" spans="1:12" x14ac:dyDescent="0.2">
      <c r="A261" s="20" t="s">
        <v>316</v>
      </c>
      <c r="B261" s="20" t="s">
        <v>266</v>
      </c>
      <c r="C261" s="20" t="s">
        <v>677</v>
      </c>
      <c r="D261" s="20" t="s">
        <v>678</v>
      </c>
      <c r="F261" s="4">
        <f t="shared" ref="F261:F324" si="32">VALUE(E261)</f>
        <v>0</v>
      </c>
      <c r="H261" s="4">
        <f t="shared" si="30"/>
        <v>0</v>
      </c>
      <c r="J261" s="4">
        <f t="shared" si="31"/>
        <v>0</v>
      </c>
      <c r="L261" s="4">
        <f t="shared" si="29"/>
        <v>0</v>
      </c>
    </row>
    <row r="262" spans="1:12" x14ac:dyDescent="0.2">
      <c r="A262" s="20" t="s">
        <v>316</v>
      </c>
      <c r="B262" s="20" t="s">
        <v>266</v>
      </c>
      <c r="C262" s="20" t="s">
        <v>679</v>
      </c>
      <c r="D262" s="20" t="s">
        <v>680</v>
      </c>
      <c r="F262" s="4">
        <f t="shared" si="32"/>
        <v>0</v>
      </c>
      <c r="H262" s="4">
        <f t="shared" si="30"/>
        <v>0</v>
      </c>
      <c r="J262" s="4">
        <f t="shared" si="31"/>
        <v>0</v>
      </c>
      <c r="L262" s="4">
        <f t="shared" si="29"/>
        <v>0</v>
      </c>
    </row>
    <row r="263" spans="1:12" x14ac:dyDescent="0.2">
      <c r="A263" s="20" t="s">
        <v>316</v>
      </c>
      <c r="B263" s="20" t="s">
        <v>266</v>
      </c>
      <c r="C263" s="20" t="s">
        <v>681</v>
      </c>
      <c r="D263" s="20" t="s">
        <v>682</v>
      </c>
      <c r="F263" s="4">
        <f t="shared" si="32"/>
        <v>0</v>
      </c>
      <c r="H263" s="4">
        <f t="shared" si="30"/>
        <v>0</v>
      </c>
      <c r="J263" s="4">
        <f t="shared" si="31"/>
        <v>0</v>
      </c>
      <c r="L263" s="4">
        <f t="shared" si="29"/>
        <v>0</v>
      </c>
    </row>
    <row r="264" spans="1:12" x14ac:dyDescent="0.2">
      <c r="A264" s="20" t="s">
        <v>316</v>
      </c>
      <c r="B264" s="20" t="s">
        <v>266</v>
      </c>
      <c r="C264" s="20" t="s">
        <v>683</v>
      </c>
      <c r="D264" s="20" t="s">
        <v>684</v>
      </c>
      <c r="F264" s="4">
        <f t="shared" si="32"/>
        <v>0</v>
      </c>
      <c r="H264" s="4">
        <f t="shared" si="30"/>
        <v>0</v>
      </c>
      <c r="J264" s="4">
        <f t="shared" si="31"/>
        <v>0</v>
      </c>
      <c r="L264" s="4">
        <f t="shared" si="29"/>
        <v>0</v>
      </c>
    </row>
    <row r="265" spans="1:12" x14ac:dyDescent="0.2">
      <c r="A265" s="20" t="s">
        <v>316</v>
      </c>
      <c r="B265" s="20" t="s">
        <v>266</v>
      </c>
      <c r="C265" s="20" t="s">
        <v>685</v>
      </c>
      <c r="D265" s="20" t="s">
        <v>686</v>
      </c>
      <c r="F265" s="4">
        <f t="shared" si="32"/>
        <v>0</v>
      </c>
      <c r="H265" s="4">
        <f t="shared" si="30"/>
        <v>0</v>
      </c>
      <c r="J265" s="4">
        <f t="shared" si="31"/>
        <v>0</v>
      </c>
      <c r="L265" s="4">
        <f t="shared" si="29"/>
        <v>0</v>
      </c>
    </row>
    <row r="266" spans="1:12" x14ac:dyDescent="0.2">
      <c r="A266" s="20" t="s">
        <v>316</v>
      </c>
      <c r="B266" s="20" t="s">
        <v>266</v>
      </c>
      <c r="C266" s="20" t="s">
        <v>687</v>
      </c>
      <c r="D266" s="20" t="s">
        <v>688</v>
      </c>
      <c r="E266" s="21" t="s">
        <v>689</v>
      </c>
      <c r="F266" s="4">
        <f t="shared" si="32"/>
        <v>2282.1799999999998</v>
      </c>
      <c r="G266" s="21" t="s">
        <v>689</v>
      </c>
      <c r="H266" s="4">
        <f t="shared" si="30"/>
        <v>2282.1799999999998</v>
      </c>
      <c r="I266" s="21" t="s">
        <v>690</v>
      </c>
      <c r="J266" s="4">
        <f t="shared" si="31"/>
        <v>1171.75</v>
      </c>
      <c r="L266" s="4">
        <f t="shared" si="29"/>
        <v>0</v>
      </c>
    </row>
    <row r="267" spans="1:12" x14ac:dyDescent="0.2">
      <c r="A267" s="20" t="s">
        <v>316</v>
      </c>
      <c r="B267" s="20" t="s">
        <v>266</v>
      </c>
      <c r="C267" s="20" t="s">
        <v>691</v>
      </c>
      <c r="D267" s="20" t="s">
        <v>692</v>
      </c>
      <c r="F267" s="4">
        <f t="shared" si="32"/>
        <v>0</v>
      </c>
      <c r="H267" s="4">
        <f t="shared" si="30"/>
        <v>0</v>
      </c>
      <c r="J267" s="4">
        <f t="shared" si="31"/>
        <v>0</v>
      </c>
      <c r="L267" s="4">
        <f t="shared" si="29"/>
        <v>0</v>
      </c>
    </row>
    <row r="268" spans="1:12" x14ac:dyDescent="0.2">
      <c r="A268" s="20" t="s">
        <v>316</v>
      </c>
      <c r="B268" s="20" t="s">
        <v>266</v>
      </c>
      <c r="C268" s="20" t="s">
        <v>693</v>
      </c>
      <c r="D268" s="20" t="s">
        <v>694</v>
      </c>
      <c r="E268" s="21" t="s">
        <v>695</v>
      </c>
      <c r="F268" s="4">
        <f t="shared" si="32"/>
        <v>20640.38</v>
      </c>
      <c r="G268" s="21" t="s">
        <v>696</v>
      </c>
      <c r="H268" s="4">
        <f t="shared" si="30"/>
        <v>21331.48</v>
      </c>
      <c r="I268" s="21" t="s">
        <v>697</v>
      </c>
      <c r="J268" s="4">
        <f t="shared" si="31"/>
        <v>21214.79</v>
      </c>
      <c r="L268" s="4">
        <f t="shared" si="29"/>
        <v>0</v>
      </c>
    </row>
    <row r="269" spans="1:12" x14ac:dyDescent="0.2">
      <c r="A269" s="20" t="s">
        <v>316</v>
      </c>
      <c r="B269" s="20" t="s">
        <v>266</v>
      </c>
      <c r="C269" s="20" t="s">
        <v>698</v>
      </c>
      <c r="D269" s="20" t="s">
        <v>699</v>
      </c>
      <c r="F269" s="4">
        <f t="shared" si="32"/>
        <v>0</v>
      </c>
      <c r="H269" s="4">
        <f t="shared" si="30"/>
        <v>0</v>
      </c>
      <c r="J269" s="4">
        <f t="shared" si="31"/>
        <v>0</v>
      </c>
      <c r="L269" s="4">
        <f t="shared" si="29"/>
        <v>0</v>
      </c>
    </row>
    <row r="270" spans="1:12" x14ac:dyDescent="0.2">
      <c r="A270" s="20" t="s">
        <v>316</v>
      </c>
      <c r="B270" s="20" t="s">
        <v>266</v>
      </c>
      <c r="C270" s="20" t="s">
        <v>700</v>
      </c>
      <c r="D270" s="20" t="s">
        <v>701</v>
      </c>
      <c r="E270" s="21" t="s">
        <v>702</v>
      </c>
      <c r="F270" s="4">
        <f t="shared" si="32"/>
        <v>3854.72</v>
      </c>
      <c r="G270" s="21" t="s">
        <v>702</v>
      </c>
      <c r="H270" s="4">
        <f t="shared" si="30"/>
        <v>3854.72</v>
      </c>
      <c r="I270" s="21" t="s">
        <v>702</v>
      </c>
      <c r="J270" s="4">
        <f t="shared" si="31"/>
        <v>3854.72</v>
      </c>
      <c r="K270" s="21" t="s">
        <v>702</v>
      </c>
      <c r="L270" s="4">
        <f t="shared" si="29"/>
        <v>3854.72</v>
      </c>
    </row>
    <row r="271" spans="1:12" x14ac:dyDescent="0.2">
      <c r="A271" s="20" t="s">
        <v>316</v>
      </c>
      <c r="B271" s="20" t="s">
        <v>266</v>
      </c>
      <c r="C271" s="20" t="s">
        <v>703</v>
      </c>
      <c r="D271" s="20" t="s">
        <v>704</v>
      </c>
      <c r="E271" s="21" t="s">
        <v>705</v>
      </c>
      <c r="F271" s="4">
        <f t="shared" si="32"/>
        <v>5397.54</v>
      </c>
      <c r="G271" s="21" t="s">
        <v>705</v>
      </c>
      <c r="H271" s="4">
        <f t="shared" si="30"/>
        <v>5397.54</v>
      </c>
      <c r="I271" s="21" t="s">
        <v>706</v>
      </c>
      <c r="J271" s="4">
        <f t="shared" si="31"/>
        <v>4890.7700000000004</v>
      </c>
      <c r="L271" s="4">
        <f t="shared" si="29"/>
        <v>0</v>
      </c>
    </row>
    <row r="272" spans="1:12" x14ac:dyDescent="0.2">
      <c r="A272" s="20" t="s">
        <v>316</v>
      </c>
      <c r="B272" s="20" t="s">
        <v>266</v>
      </c>
      <c r="C272" s="20" t="s">
        <v>707</v>
      </c>
      <c r="D272" s="20" t="s">
        <v>708</v>
      </c>
      <c r="E272" s="21" t="s">
        <v>709</v>
      </c>
      <c r="F272" s="4">
        <f t="shared" si="32"/>
        <v>63494.23</v>
      </c>
      <c r="G272" s="21" t="s">
        <v>709</v>
      </c>
      <c r="H272" s="4">
        <f t="shared" si="30"/>
        <v>63494.23</v>
      </c>
      <c r="I272" s="21" t="s">
        <v>710</v>
      </c>
      <c r="J272" s="4">
        <f t="shared" si="31"/>
        <v>59647.63</v>
      </c>
      <c r="L272" s="4">
        <f t="shared" si="29"/>
        <v>0</v>
      </c>
    </row>
    <row r="273" spans="1:12" x14ac:dyDescent="0.2">
      <c r="A273" s="20" t="s">
        <v>316</v>
      </c>
      <c r="B273" s="20" t="s">
        <v>266</v>
      </c>
      <c r="C273" s="20" t="s">
        <v>711</v>
      </c>
      <c r="D273" s="20" t="s">
        <v>712</v>
      </c>
      <c r="E273" s="21" t="s">
        <v>713</v>
      </c>
      <c r="F273" s="4">
        <f t="shared" si="32"/>
        <v>13831.88</v>
      </c>
      <c r="G273" s="21" t="s">
        <v>713</v>
      </c>
      <c r="H273" s="4">
        <f t="shared" si="30"/>
        <v>13831.88</v>
      </c>
      <c r="I273" s="21" t="s">
        <v>714</v>
      </c>
      <c r="J273" s="4">
        <f t="shared" si="31"/>
        <v>8456.89</v>
      </c>
      <c r="L273" s="4">
        <f t="shared" si="29"/>
        <v>0</v>
      </c>
    </row>
    <row r="274" spans="1:12" x14ac:dyDescent="0.2">
      <c r="A274" s="20" t="s">
        <v>316</v>
      </c>
      <c r="B274" s="20" t="s">
        <v>266</v>
      </c>
      <c r="C274" s="20" t="s">
        <v>715</v>
      </c>
      <c r="D274" s="20" t="s">
        <v>716</v>
      </c>
      <c r="F274" s="4">
        <f t="shared" si="32"/>
        <v>0</v>
      </c>
      <c r="G274" s="21" t="s">
        <v>717</v>
      </c>
      <c r="H274" s="4">
        <f t="shared" si="30"/>
        <v>1910.4</v>
      </c>
      <c r="I274" s="21" t="s">
        <v>717</v>
      </c>
      <c r="J274" s="4">
        <f t="shared" si="31"/>
        <v>1910.4</v>
      </c>
      <c r="K274" s="21" t="s">
        <v>718</v>
      </c>
      <c r="L274" s="4">
        <f t="shared" si="29"/>
        <v>15283.2</v>
      </c>
    </row>
    <row r="275" spans="1:12" x14ac:dyDescent="0.2">
      <c r="A275" s="20" t="s">
        <v>316</v>
      </c>
      <c r="B275" s="20" t="s">
        <v>266</v>
      </c>
      <c r="C275" s="20" t="s">
        <v>719</v>
      </c>
      <c r="D275" s="20" t="s">
        <v>720</v>
      </c>
      <c r="F275" s="4">
        <f t="shared" si="32"/>
        <v>0</v>
      </c>
      <c r="G275" s="21" t="s">
        <v>721</v>
      </c>
      <c r="H275" s="4">
        <f t="shared" si="30"/>
        <v>29.98</v>
      </c>
      <c r="I275" s="21" t="s">
        <v>721</v>
      </c>
      <c r="J275" s="4">
        <f t="shared" si="31"/>
        <v>29.98</v>
      </c>
      <c r="L275" s="4">
        <f t="shared" si="29"/>
        <v>0</v>
      </c>
    </row>
    <row r="276" spans="1:12" x14ac:dyDescent="0.2">
      <c r="A276" s="20" t="s">
        <v>316</v>
      </c>
      <c r="B276" s="20" t="s">
        <v>266</v>
      </c>
      <c r="C276" s="20" t="s">
        <v>722</v>
      </c>
      <c r="D276" s="20" t="s">
        <v>723</v>
      </c>
      <c r="F276" s="4">
        <f t="shared" si="32"/>
        <v>0</v>
      </c>
      <c r="H276" s="4">
        <f t="shared" si="30"/>
        <v>0</v>
      </c>
      <c r="J276" s="4">
        <f t="shared" si="31"/>
        <v>0</v>
      </c>
      <c r="L276" s="4">
        <f t="shared" si="29"/>
        <v>0</v>
      </c>
    </row>
    <row r="277" spans="1:12" x14ac:dyDescent="0.2">
      <c r="A277" s="20" t="s">
        <v>316</v>
      </c>
      <c r="B277" s="20" t="s">
        <v>724</v>
      </c>
      <c r="C277" s="20" t="s">
        <v>391</v>
      </c>
      <c r="D277" s="20" t="s">
        <v>725</v>
      </c>
      <c r="F277" s="4">
        <f t="shared" si="32"/>
        <v>0</v>
      </c>
      <c r="H277" s="4">
        <f t="shared" si="30"/>
        <v>0</v>
      </c>
      <c r="J277" s="4">
        <f t="shared" si="31"/>
        <v>0</v>
      </c>
      <c r="L277" s="4">
        <f t="shared" si="29"/>
        <v>0</v>
      </c>
    </row>
    <row r="278" spans="1:12" x14ac:dyDescent="0.2">
      <c r="A278" s="20" t="s">
        <v>316</v>
      </c>
      <c r="B278" s="20" t="s">
        <v>724</v>
      </c>
      <c r="C278" s="20" t="s">
        <v>331</v>
      </c>
      <c r="D278" s="20" t="s">
        <v>726</v>
      </c>
      <c r="F278" s="4">
        <f t="shared" si="32"/>
        <v>0</v>
      </c>
      <c r="H278" s="4">
        <f t="shared" si="30"/>
        <v>0</v>
      </c>
      <c r="J278" s="4">
        <f t="shared" si="31"/>
        <v>0</v>
      </c>
      <c r="L278" s="4">
        <f t="shared" si="29"/>
        <v>0</v>
      </c>
    </row>
    <row r="279" spans="1:12" x14ac:dyDescent="0.2">
      <c r="A279" s="20" t="s">
        <v>316</v>
      </c>
      <c r="B279" s="20" t="s">
        <v>724</v>
      </c>
      <c r="C279" s="20" t="s">
        <v>336</v>
      </c>
      <c r="D279" s="20" t="s">
        <v>727</v>
      </c>
      <c r="F279" s="4">
        <f t="shared" si="32"/>
        <v>0</v>
      </c>
      <c r="H279" s="4">
        <f t="shared" si="30"/>
        <v>0</v>
      </c>
      <c r="J279" s="4">
        <f t="shared" si="31"/>
        <v>0</v>
      </c>
      <c r="L279" s="4">
        <f t="shared" si="29"/>
        <v>0</v>
      </c>
    </row>
    <row r="280" spans="1:12" x14ac:dyDescent="0.2">
      <c r="A280" s="20" t="s">
        <v>316</v>
      </c>
      <c r="B280" s="20" t="s">
        <v>724</v>
      </c>
      <c r="C280" s="20" t="s">
        <v>341</v>
      </c>
      <c r="D280" s="20" t="s">
        <v>728</v>
      </c>
      <c r="F280" s="4">
        <f t="shared" si="32"/>
        <v>0</v>
      </c>
      <c r="H280" s="4">
        <f t="shared" si="30"/>
        <v>0</v>
      </c>
      <c r="J280" s="4">
        <f t="shared" si="31"/>
        <v>0</v>
      </c>
      <c r="L280" s="4">
        <f t="shared" si="29"/>
        <v>0</v>
      </c>
    </row>
    <row r="281" spans="1:12" x14ac:dyDescent="0.2">
      <c r="A281" s="20" t="s">
        <v>316</v>
      </c>
      <c r="B281" s="20" t="s">
        <v>724</v>
      </c>
      <c r="C281" s="20" t="s">
        <v>346</v>
      </c>
      <c r="D281" s="20" t="s">
        <v>729</v>
      </c>
      <c r="E281" s="21" t="s">
        <v>730</v>
      </c>
      <c r="F281" s="4">
        <f t="shared" si="32"/>
        <v>29380.02</v>
      </c>
      <c r="G281" s="21" t="s">
        <v>730</v>
      </c>
      <c r="H281" s="4">
        <f t="shared" si="30"/>
        <v>29380.02</v>
      </c>
      <c r="I281" s="21" t="s">
        <v>731</v>
      </c>
      <c r="J281" s="4">
        <f t="shared" si="31"/>
        <v>29659.919999999998</v>
      </c>
      <c r="K281" s="21" t="s">
        <v>732</v>
      </c>
      <c r="L281" s="4">
        <v>33283.56</v>
      </c>
    </row>
    <row r="282" spans="1:12" x14ac:dyDescent="0.2">
      <c r="A282" s="20" t="s">
        <v>316</v>
      </c>
      <c r="B282" s="20" t="s">
        <v>724</v>
      </c>
      <c r="C282" s="20" t="s">
        <v>412</v>
      </c>
      <c r="D282" s="20" t="s">
        <v>733</v>
      </c>
      <c r="F282" s="4">
        <f t="shared" si="32"/>
        <v>0</v>
      </c>
      <c r="H282" s="4">
        <f t="shared" si="30"/>
        <v>0</v>
      </c>
      <c r="I282" s="21" t="s">
        <v>734</v>
      </c>
      <c r="J282" s="4">
        <f t="shared" si="31"/>
        <v>453.44</v>
      </c>
      <c r="L282" s="4">
        <f>VALUE(K282)</f>
        <v>0</v>
      </c>
    </row>
    <row r="283" spans="1:12" x14ac:dyDescent="0.2">
      <c r="A283" s="20" t="s">
        <v>316</v>
      </c>
      <c r="B283" s="20" t="s">
        <v>724</v>
      </c>
      <c r="C283" s="20" t="s">
        <v>414</v>
      </c>
      <c r="D283" s="20" t="s">
        <v>735</v>
      </c>
      <c r="E283" s="21" t="s">
        <v>736</v>
      </c>
      <c r="F283" s="4">
        <f t="shared" si="32"/>
        <v>2101.39</v>
      </c>
      <c r="G283" s="21" t="s">
        <v>736</v>
      </c>
      <c r="H283" s="4">
        <f t="shared" si="30"/>
        <v>2101.39</v>
      </c>
      <c r="I283" s="21" t="s">
        <v>737</v>
      </c>
      <c r="J283" s="4">
        <f t="shared" si="31"/>
        <v>2425.8200000000002</v>
      </c>
      <c r="K283" s="21" t="s">
        <v>738</v>
      </c>
      <c r="L283" s="4">
        <f>VALUE(K283)</f>
        <v>4050</v>
      </c>
    </row>
    <row r="284" spans="1:12" x14ac:dyDescent="0.2">
      <c r="A284" s="20" t="s">
        <v>316</v>
      </c>
      <c r="B284" s="20" t="s">
        <v>724</v>
      </c>
      <c r="C284" s="20" t="s">
        <v>352</v>
      </c>
      <c r="D284" s="20" t="s">
        <v>739</v>
      </c>
      <c r="F284" s="4">
        <f t="shared" si="32"/>
        <v>0</v>
      </c>
      <c r="H284" s="4">
        <f t="shared" si="30"/>
        <v>0</v>
      </c>
      <c r="I284" s="21" t="s">
        <v>740</v>
      </c>
      <c r="J284" s="4">
        <f t="shared" si="31"/>
        <v>1139.1500000000001</v>
      </c>
      <c r="L284" s="4">
        <f>VALUE(K284)</f>
        <v>0</v>
      </c>
    </row>
    <row r="285" spans="1:12" x14ac:dyDescent="0.2">
      <c r="A285" s="20" t="s">
        <v>316</v>
      </c>
      <c r="B285" s="20" t="s">
        <v>724</v>
      </c>
      <c r="C285" s="20" t="s">
        <v>360</v>
      </c>
      <c r="D285" s="20" t="s">
        <v>741</v>
      </c>
      <c r="E285" s="21" t="s">
        <v>742</v>
      </c>
      <c r="F285" s="4">
        <f t="shared" si="32"/>
        <v>8485.64</v>
      </c>
      <c r="G285" s="21" t="s">
        <v>742</v>
      </c>
      <c r="H285" s="4">
        <f t="shared" si="30"/>
        <v>8485.64</v>
      </c>
      <c r="I285" s="21" t="s">
        <v>743</v>
      </c>
      <c r="J285" s="4">
        <f t="shared" si="31"/>
        <v>9140.61</v>
      </c>
      <c r="K285" s="21" t="s">
        <v>744</v>
      </c>
      <c r="L285" s="4">
        <v>9580.4699999999993</v>
      </c>
    </row>
    <row r="286" spans="1:12" x14ac:dyDescent="0.2">
      <c r="A286" s="20" t="s">
        <v>316</v>
      </c>
      <c r="B286" s="20" t="s">
        <v>724</v>
      </c>
      <c r="C286" s="20" t="s">
        <v>370</v>
      </c>
      <c r="D286" s="20" t="s">
        <v>745</v>
      </c>
      <c r="F286" s="4">
        <f t="shared" si="32"/>
        <v>0</v>
      </c>
      <c r="H286" s="4">
        <f t="shared" si="30"/>
        <v>0</v>
      </c>
      <c r="J286" s="4">
        <f t="shared" si="31"/>
        <v>0</v>
      </c>
      <c r="L286" s="4">
        <f>VALUE(K286)</f>
        <v>0</v>
      </c>
    </row>
    <row r="287" spans="1:12" x14ac:dyDescent="0.2">
      <c r="A287" s="20" t="s">
        <v>316</v>
      </c>
      <c r="B287" s="20" t="s">
        <v>724</v>
      </c>
      <c r="C287" s="20" t="s">
        <v>375</v>
      </c>
      <c r="D287" s="20" t="s">
        <v>746</v>
      </c>
      <c r="E287" s="21" t="s">
        <v>747</v>
      </c>
      <c r="F287" s="4">
        <f t="shared" si="32"/>
        <v>1155.6500000000001</v>
      </c>
      <c r="G287" s="21" t="s">
        <v>747</v>
      </c>
      <c r="H287" s="4">
        <f t="shared" si="30"/>
        <v>1155.6500000000001</v>
      </c>
      <c r="I287" s="21" t="s">
        <v>748</v>
      </c>
      <c r="J287" s="4">
        <f t="shared" si="31"/>
        <v>988.31</v>
      </c>
      <c r="K287" s="21" t="s">
        <v>748</v>
      </c>
      <c r="L287" s="4">
        <f>VALUE(K287)</f>
        <v>988.31</v>
      </c>
    </row>
    <row r="288" spans="1:12" x14ac:dyDescent="0.2">
      <c r="A288" s="20" t="s">
        <v>316</v>
      </c>
      <c r="B288" s="20" t="s">
        <v>749</v>
      </c>
      <c r="C288" s="20" t="s">
        <v>391</v>
      </c>
      <c r="D288" s="20" t="s">
        <v>750</v>
      </c>
      <c r="F288" s="4">
        <f t="shared" si="32"/>
        <v>0</v>
      </c>
      <c r="H288" s="4">
        <f t="shared" si="30"/>
        <v>0</v>
      </c>
      <c r="J288" s="4">
        <f t="shared" si="31"/>
        <v>0</v>
      </c>
      <c r="L288" s="4">
        <f>VALUE(K288)</f>
        <v>0</v>
      </c>
    </row>
    <row r="289" spans="1:12" x14ac:dyDescent="0.2">
      <c r="A289" s="20" t="s">
        <v>316</v>
      </c>
      <c r="B289" s="20" t="s">
        <v>749</v>
      </c>
      <c r="C289" s="20" t="s">
        <v>317</v>
      </c>
      <c r="D289" s="20" t="s">
        <v>751</v>
      </c>
      <c r="E289" s="21" t="s">
        <v>752</v>
      </c>
      <c r="F289" s="4">
        <f t="shared" si="32"/>
        <v>28012.560000000001</v>
      </c>
      <c r="G289" s="21" t="s">
        <v>752</v>
      </c>
      <c r="H289" s="4">
        <f t="shared" si="30"/>
        <v>28012.560000000001</v>
      </c>
      <c r="I289" s="21" t="s">
        <v>753</v>
      </c>
      <c r="J289" s="4">
        <f t="shared" si="31"/>
        <v>32934.33</v>
      </c>
      <c r="K289" s="21" t="s">
        <v>754</v>
      </c>
      <c r="L289" s="4">
        <f>VALUE(K289)</f>
        <v>28264.67</v>
      </c>
    </row>
    <row r="290" spans="1:12" x14ac:dyDescent="0.2">
      <c r="A290" s="20" t="s">
        <v>316</v>
      </c>
      <c r="B290" s="20" t="s">
        <v>749</v>
      </c>
      <c r="C290" s="20" t="s">
        <v>326</v>
      </c>
      <c r="D290" s="20" t="s">
        <v>755</v>
      </c>
      <c r="E290" s="21" t="s">
        <v>756</v>
      </c>
      <c r="F290" s="4">
        <f t="shared" si="32"/>
        <v>9092.76</v>
      </c>
      <c r="G290" s="21" t="s">
        <v>757</v>
      </c>
      <c r="H290" s="4">
        <f t="shared" si="30"/>
        <v>6491.44</v>
      </c>
      <c r="I290" s="21" t="s">
        <v>758</v>
      </c>
      <c r="J290" s="4">
        <f t="shared" si="31"/>
        <v>6122.92</v>
      </c>
      <c r="K290" s="21" t="s">
        <v>756</v>
      </c>
      <c r="L290" s="4">
        <v>0</v>
      </c>
    </row>
    <row r="291" spans="1:12" x14ac:dyDescent="0.2">
      <c r="A291" s="20" t="s">
        <v>316</v>
      </c>
      <c r="B291" s="20" t="s">
        <v>749</v>
      </c>
      <c r="C291" s="20" t="s">
        <v>759</v>
      </c>
      <c r="D291" s="20" t="s">
        <v>760</v>
      </c>
      <c r="E291" s="21" t="s">
        <v>761</v>
      </c>
      <c r="F291" s="4">
        <f t="shared" si="32"/>
        <v>49998.48</v>
      </c>
      <c r="G291" s="21" t="s">
        <v>761</v>
      </c>
      <c r="H291" s="4">
        <f t="shared" si="30"/>
        <v>49998.48</v>
      </c>
      <c r="I291" s="21" t="s">
        <v>762</v>
      </c>
      <c r="J291" s="4">
        <f t="shared" si="31"/>
        <v>49998.36</v>
      </c>
      <c r="K291" s="21" t="s">
        <v>763</v>
      </c>
      <c r="L291" s="4">
        <f>VALUE(K291)</f>
        <v>50448.47</v>
      </c>
    </row>
    <row r="292" spans="1:12" x14ac:dyDescent="0.2">
      <c r="A292" s="20" t="s">
        <v>316</v>
      </c>
      <c r="B292" s="20" t="s">
        <v>749</v>
      </c>
      <c r="C292" s="20" t="s">
        <v>331</v>
      </c>
      <c r="D292" s="20" t="s">
        <v>764</v>
      </c>
      <c r="E292" s="21" t="s">
        <v>765</v>
      </c>
      <c r="F292" s="4">
        <f t="shared" si="32"/>
        <v>8760.4500000000007</v>
      </c>
      <c r="G292" s="21" t="s">
        <v>765</v>
      </c>
      <c r="H292" s="4">
        <f t="shared" si="30"/>
        <v>8760.4500000000007</v>
      </c>
      <c r="I292" s="21" t="s">
        <v>766</v>
      </c>
      <c r="J292" s="4">
        <f t="shared" si="31"/>
        <v>10156.469999999999</v>
      </c>
      <c r="K292" s="21" t="s">
        <v>767</v>
      </c>
      <c r="L292" s="4">
        <v>9537.27</v>
      </c>
    </row>
    <row r="293" spans="1:12" x14ac:dyDescent="0.2">
      <c r="A293" s="20" t="s">
        <v>316</v>
      </c>
      <c r="B293" s="20" t="s">
        <v>749</v>
      </c>
      <c r="C293" s="20" t="s">
        <v>336</v>
      </c>
      <c r="D293" s="20" t="s">
        <v>768</v>
      </c>
      <c r="E293" s="21" t="s">
        <v>769</v>
      </c>
      <c r="F293" s="4">
        <f t="shared" si="32"/>
        <v>53998.559999999998</v>
      </c>
      <c r="G293" s="21" t="s">
        <v>770</v>
      </c>
      <c r="H293" s="4">
        <f t="shared" si="30"/>
        <v>52577.120000000003</v>
      </c>
      <c r="I293" s="21" t="s">
        <v>771</v>
      </c>
      <c r="J293" s="4">
        <f t="shared" si="31"/>
        <v>51692.7</v>
      </c>
      <c r="K293" s="21" t="s">
        <v>772</v>
      </c>
      <c r="L293" s="4">
        <v>49464.73</v>
      </c>
    </row>
    <row r="294" spans="1:12" x14ac:dyDescent="0.2">
      <c r="A294" s="20" t="s">
        <v>316</v>
      </c>
      <c r="B294" s="20" t="s">
        <v>749</v>
      </c>
      <c r="C294" s="20" t="s">
        <v>341</v>
      </c>
      <c r="D294" s="20" t="s">
        <v>773</v>
      </c>
      <c r="E294" s="21" t="s">
        <v>774</v>
      </c>
      <c r="F294" s="4">
        <f t="shared" si="32"/>
        <v>101684.1</v>
      </c>
      <c r="G294" s="21" t="s">
        <v>775</v>
      </c>
      <c r="H294" s="4">
        <f t="shared" si="30"/>
        <v>91633.36</v>
      </c>
      <c r="I294" s="21" t="s">
        <v>776</v>
      </c>
      <c r="J294" s="4">
        <f t="shared" si="31"/>
        <v>93691.96</v>
      </c>
      <c r="K294" s="21" t="s">
        <v>777</v>
      </c>
      <c r="L294" s="4">
        <v>78945.55</v>
      </c>
    </row>
    <row r="295" spans="1:12" x14ac:dyDescent="0.2">
      <c r="A295" s="20" t="s">
        <v>316</v>
      </c>
      <c r="B295" s="20" t="s">
        <v>749</v>
      </c>
      <c r="C295" s="20" t="s">
        <v>412</v>
      </c>
      <c r="D295" s="20" t="s">
        <v>778</v>
      </c>
      <c r="F295" s="4">
        <f t="shared" si="32"/>
        <v>0</v>
      </c>
      <c r="H295" s="4">
        <f t="shared" si="30"/>
        <v>0</v>
      </c>
      <c r="J295" s="4">
        <f t="shared" si="31"/>
        <v>0</v>
      </c>
      <c r="L295" s="4">
        <f>VALUE(K295)</f>
        <v>0</v>
      </c>
    </row>
    <row r="296" spans="1:12" x14ac:dyDescent="0.2">
      <c r="A296" s="20" t="s">
        <v>316</v>
      </c>
      <c r="B296" s="20" t="s">
        <v>749</v>
      </c>
      <c r="C296" s="20" t="s">
        <v>414</v>
      </c>
      <c r="D296" s="20" t="s">
        <v>779</v>
      </c>
      <c r="F296" s="4">
        <f t="shared" si="32"/>
        <v>0</v>
      </c>
      <c r="H296" s="4">
        <f t="shared" si="30"/>
        <v>0</v>
      </c>
      <c r="J296" s="4">
        <f t="shared" si="31"/>
        <v>0</v>
      </c>
      <c r="L296" s="4">
        <f>VALUE(K296)</f>
        <v>0</v>
      </c>
    </row>
    <row r="297" spans="1:12" x14ac:dyDescent="0.2">
      <c r="A297" s="20" t="s">
        <v>316</v>
      </c>
      <c r="B297" s="20" t="s">
        <v>749</v>
      </c>
      <c r="C297" s="20" t="s">
        <v>349</v>
      </c>
      <c r="D297" s="20" t="s">
        <v>780</v>
      </c>
      <c r="F297" s="4">
        <f t="shared" si="32"/>
        <v>0</v>
      </c>
      <c r="H297" s="4">
        <f t="shared" si="30"/>
        <v>0</v>
      </c>
      <c r="J297" s="4">
        <f t="shared" si="31"/>
        <v>0</v>
      </c>
      <c r="L297" s="4">
        <f>VALUE(K297)</f>
        <v>0</v>
      </c>
    </row>
    <row r="298" spans="1:12" x14ac:dyDescent="0.2">
      <c r="A298" s="20" t="s">
        <v>316</v>
      </c>
      <c r="B298" s="20" t="s">
        <v>749</v>
      </c>
      <c r="C298" s="20" t="s">
        <v>352</v>
      </c>
      <c r="D298" s="20" t="s">
        <v>781</v>
      </c>
      <c r="E298" s="21" t="s">
        <v>782</v>
      </c>
      <c r="F298" s="4">
        <f t="shared" si="32"/>
        <v>32864.6</v>
      </c>
      <c r="G298" s="21" t="s">
        <v>783</v>
      </c>
      <c r="H298" s="4">
        <f t="shared" si="30"/>
        <v>17474.5</v>
      </c>
      <c r="I298" s="21" t="s">
        <v>784</v>
      </c>
      <c r="J298" s="4">
        <f t="shared" si="31"/>
        <v>19271.900000000001</v>
      </c>
      <c r="K298" s="21" t="s">
        <v>782</v>
      </c>
      <c r="L298" s="4">
        <f>VALUE(K298)</f>
        <v>32864.6</v>
      </c>
    </row>
    <row r="299" spans="1:12" x14ac:dyDescent="0.2">
      <c r="A299" s="20" t="s">
        <v>316</v>
      </c>
      <c r="B299" s="20" t="s">
        <v>749</v>
      </c>
      <c r="C299" s="20" t="s">
        <v>360</v>
      </c>
      <c r="D299" s="20" t="s">
        <v>785</v>
      </c>
      <c r="E299" s="21" t="s">
        <v>786</v>
      </c>
      <c r="F299" s="4">
        <f t="shared" si="32"/>
        <v>77649.2</v>
      </c>
      <c r="G299" s="21" t="s">
        <v>786</v>
      </c>
      <c r="H299" s="4">
        <f t="shared" si="30"/>
        <v>77649.2</v>
      </c>
      <c r="I299" s="21" t="s">
        <v>787</v>
      </c>
      <c r="J299" s="4">
        <f t="shared" si="31"/>
        <v>65634.59</v>
      </c>
      <c r="K299" s="21" t="s">
        <v>788</v>
      </c>
      <c r="L299" s="4">
        <v>66817.320000000007</v>
      </c>
    </row>
    <row r="300" spans="1:12" x14ac:dyDescent="0.2">
      <c r="A300" s="20" t="s">
        <v>316</v>
      </c>
      <c r="B300" s="20" t="s">
        <v>749</v>
      </c>
      <c r="C300" s="20" t="s">
        <v>370</v>
      </c>
      <c r="D300" s="20" t="s">
        <v>789</v>
      </c>
      <c r="E300" s="21" t="s">
        <v>790</v>
      </c>
      <c r="F300" s="4">
        <f t="shared" si="32"/>
        <v>1076.44</v>
      </c>
      <c r="G300" s="21" t="s">
        <v>790</v>
      </c>
      <c r="H300" s="4">
        <f t="shared" si="30"/>
        <v>1076.44</v>
      </c>
      <c r="I300" s="21" t="s">
        <v>791</v>
      </c>
      <c r="J300" s="4">
        <f t="shared" si="31"/>
        <v>1253.67</v>
      </c>
      <c r="K300" s="21" t="s">
        <v>792</v>
      </c>
      <c r="L300" s="4">
        <f>VALUE(K300)</f>
        <v>1442.99</v>
      </c>
    </row>
    <row r="301" spans="1:12" x14ac:dyDescent="0.2">
      <c r="A301" s="20" t="s">
        <v>316</v>
      </c>
      <c r="B301" s="20" t="s">
        <v>749</v>
      </c>
      <c r="C301" s="20" t="s">
        <v>375</v>
      </c>
      <c r="D301" s="20" t="s">
        <v>793</v>
      </c>
      <c r="E301" s="21" t="s">
        <v>794</v>
      </c>
      <c r="F301" s="4">
        <f t="shared" si="32"/>
        <v>14239.26</v>
      </c>
      <c r="G301" s="21" t="s">
        <v>794</v>
      </c>
      <c r="H301" s="4">
        <f t="shared" si="30"/>
        <v>14239.26</v>
      </c>
      <c r="I301" s="21" t="s">
        <v>795</v>
      </c>
      <c r="J301" s="4">
        <f t="shared" si="31"/>
        <v>16676</v>
      </c>
      <c r="K301" s="21" t="s">
        <v>796</v>
      </c>
      <c r="L301" s="4">
        <f>VALUE(K301)</f>
        <v>17744</v>
      </c>
    </row>
    <row r="302" spans="1:12" x14ac:dyDescent="0.2">
      <c r="A302" s="20" t="s">
        <v>316</v>
      </c>
      <c r="B302" s="20" t="s">
        <v>167</v>
      </c>
      <c r="C302" s="20" t="s">
        <v>317</v>
      </c>
      <c r="D302" s="20" t="s">
        <v>797</v>
      </c>
      <c r="E302" s="21" t="s">
        <v>319</v>
      </c>
      <c r="F302" s="4">
        <f t="shared" si="32"/>
        <v>14006.28</v>
      </c>
      <c r="G302" s="21" t="s">
        <v>319</v>
      </c>
      <c r="H302" s="4">
        <f t="shared" si="30"/>
        <v>14006.28</v>
      </c>
      <c r="I302" s="21" t="s">
        <v>798</v>
      </c>
      <c r="J302" s="4">
        <f t="shared" si="31"/>
        <v>9157.02</v>
      </c>
      <c r="K302" s="21" t="s">
        <v>320</v>
      </c>
      <c r="L302" s="4">
        <f>VALUE(K302)</f>
        <v>14132.34</v>
      </c>
    </row>
    <row r="303" spans="1:12" x14ac:dyDescent="0.2">
      <c r="A303" s="20" t="s">
        <v>316</v>
      </c>
      <c r="B303" s="20" t="s">
        <v>167</v>
      </c>
      <c r="C303" s="20" t="s">
        <v>321</v>
      </c>
      <c r="D303" s="20" t="s">
        <v>799</v>
      </c>
      <c r="E303" s="21" t="s">
        <v>800</v>
      </c>
      <c r="F303" s="4">
        <f t="shared" si="32"/>
        <v>85819.04</v>
      </c>
      <c r="G303" s="21" t="s">
        <v>800</v>
      </c>
      <c r="H303" s="4">
        <f t="shared" si="30"/>
        <v>85819.04</v>
      </c>
      <c r="I303" s="21" t="s">
        <v>801</v>
      </c>
      <c r="J303" s="4">
        <f t="shared" si="31"/>
        <v>85626.53</v>
      </c>
      <c r="K303" s="21" t="s">
        <v>802</v>
      </c>
      <c r="L303" s="4">
        <f>VALUE(K303)</f>
        <v>92003.37</v>
      </c>
    </row>
    <row r="304" spans="1:12" x14ac:dyDescent="0.2">
      <c r="A304" s="20" t="s">
        <v>316</v>
      </c>
      <c r="B304" s="20" t="s">
        <v>167</v>
      </c>
      <c r="C304" s="20" t="s">
        <v>326</v>
      </c>
      <c r="D304" s="20" t="s">
        <v>803</v>
      </c>
      <c r="E304" s="21" t="s">
        <v>499</v>
      </c>
      <c r="F304" s="4">
        <f t="shared" si="32"/>
        <v>9132.76</v>
      </c>
      <c r="G304" s="21" t="s">
        <v>499</v>
      </c>
      <c r="H304" s="4">
        <f t="shared" si="30"/>
        <v>9132.76</v>
      </c>
      <c r="I304" s="21" t="s">
        <v>530</v>
      </c>
      <c r="J304" s="4">
        <f t="shared" si="31"/>
        <v>9092.74</v>
      </c>
      <c r="K304" s="21" t="s">
        <v>531</v>
      </c>
      <c r="L304" s="4">
        <v>9174.59</v>
      </c>
    </row>
    <row r="305" spans="1:12" x14ac:dyDescent="0.2">
      <c r="A305" s="20" t="s">
        <v>316</v>
      </c>
      <c r="B305" s="20" t="s">
        <v>167</v>
      </c>
      <c r="C305" s="20" t="s">
        <v>331</v>
      </c>
      <c r="D305" s="20" t="s">
        <v>804</v>
      </c>
      <c r="E305" s="21" t="s">
        <v>805</v>
      </c>
      <c r="F305" s="4">
        <f t="shared" si="32"/>
        <v>13125.27</v>
      </c>
      <c r="G305" s="21" t="s">
        <v>805</v>
      </c>
      <c r="H305" s="4">
        <f t="shared" si="30"/>
        <v>13125.27</v>
      </c>
      <c r="I305" s="21" t="s">
        <v>806</v>
      </c>
      <c r="J305" s="4">
        <f t="shared" si="31"/>
        <v>13509.14</v>
      </c>
      <c r="K305" s="21" t="s">
        <v>807</v>
      </c>
      <c r="L305" s="4">
        <f>VALUE(K305)</f>
        <v>13919.28</v>
      </c>
    </row>
    <row r="306" spans="1:12" x14ac:dyDescent="0.2">
      <c r="A306" s="20" t="s">
        <v>316</v>
      </c>
      <c r="B306" s="20" t="s">
        <v>167</v>
      </c>
      <c r="C306" s="20" t="s">
        <v>336</v>
      </c>
      <c r="D306" s="20" t="s">
        <v>808</v>
      </c>
      <c r="E306" s="21" t="s">
        <v>809</v>
      </c>
      <c r="F306" s="4">
        <f t="shared" si="32"/>
        <v>71932.98</v>
      </c>
      <c r="G306" s="21" t="s">
        <v>809</v>
      </c>
      <c r="H306" s="4">
        <f t="shared" si="30"/>
        <v>71932.98</v>
      </c>
      <c r="I306" s="21" t="s">
        <v>810</v>
      </c>
      <c r="J306" s="4">
        <f t="shared" si="31"/>
        <v>73647.42</v>
      </c>
      <c r="K306" s="21" t="s">
        <v>811</v>
      </c>
      <c r="L306" s="4">
        <f>VALUE(K306)</f>
        <v>77191.320000000007</v>
      </c>
    </row>
    <row r="307" spans="1:12" x14ac:dyDescent="0.2">
      <c r="A307" s="20" t="s">
        <v>316</v>
      </c>
      <c r="B307" s="20" t="s">
        <v>167</v>
      </c>
      <c r="C307" s="20" t="s">
        <v>341</v>
      </c>
      <c r="D307" s="20" t="s">
        <v>812</v>
      </c>
      <c r="E307" s="21" t="s">
        <v>813</v>
      </c>
      <c r="F307" s="4">
        <f t="shared" si="32"/>
        <v>92809.36</v>
      </c>
      <c r="G307" s="21" t="s">
        <v>814</v>
      </c>
      <c r="H307" s="4">
        <f t="shared" si="30"/>
        <v>92454.71</v>
      </c>
      <c r="I307" s="21" t="s">
        <v>815</v>
      </c>
      <c r="J307" s="4">
        <f t="shared" si="31"/>
        <v>91812.11</v>
      </c>
      <c r="K307" s="21" t="s">
        <v>816</v>
      </c>
      <c r="L307" s="4">
        <f>VALUE(K307)</f>
        <v>97900.1</v>
      </c>
    </row>
    <row r="308" spans="1:12" x14ac:dyDescent="0.2">
      <c r="A308" s="20" t="s">
        <v>316</v>
      </c>
      <c r="B308" s="20" t="s">
        <v>167</v>
      </c>
      <c r="C308" s="20" t="s">
        <v>352</v>
      </c>
      <c r="D308" s="20" t="s">
        <v>817</v>
      </c>
      <c r="E308" s="21" t="s">
        <v>818</v>
      </c>
      <c r="F308" s="4">
        <f t="shared" si="32"/>
        <v>34708.660000000003</v>
      </c>
      <c r="G308" s="21" t="s">
        <v>819</v>
      </c>
      <c r="H308" s="4">
        <f t="shared" si="30"/>
        <v>24156.06</v>
      </c>
      <c r="I308" s="21" t="s">
        <v>820</v>
      </c>
      <c r="J308" s="4">
        <f t="shared" si="31"/>
        <v>25883.91</v>
      </c>
      <c r="K308" s="21" t="s">
        <v>818</v>
      </c>
      <c r="L308" s="4">
        <f>VALUE(K308)</f>
        <v>34708.660000000003</v>
      </c>
    </row>
    <row r="309" spans="1:12" x14ac:dyDescent="0.2">
      <c r="A309" s="20" t="s">
        <v>316</v>
      </c>
      <c r="B309" s="20" t="s">
        <v>167</v>
      </c>
      <c r="C309" s="20" t="s">
        <v>357</v>
      </c>
      <c r="D309" s="20" t="s">
        <v>821</v>
      </c>
      <c r="F309" s="4">
        <f t="shared" si="32"/>
        <v>0</v>
      </c>
      <c r="H309" s="4">
        <f t="shared" si="30"/>
        <v>0</v>
      </c>
      <c r="J309" s="4">
        <f t="shared" si="31"/>
        <v>0</v>
      </c>
      <c r="L309" s="4">
        <f>VALUE(K309)</f>
        <v>0</v>
      </c>
    </row>
    <row r="310" spans="1:12" x14ac:dyDescent="0.2">
      <c r="A310" s="20" t="s">
        <v>316</v>
      </c>
      <c r="B310" s="20" t="s">
        <v>167</v>
      </c>
      <c r="C310" s="20" t="s">
        <v>360</v>
      </c>
      <c r="D310" s="20" t="s">
        <v>822</v>
      </c>
      <c r="E310" s="21" t="s">
        <v>823</v>
      </c>
      <c r="F310" s="4">
        <f t="shared" si="32"/>
        <v>85892.6</v>
      </c>
      <c r="G310" s="21" t="s">
        <v>823</v>
      </c>
      <c r="H310" s="4">
        <f t="shared" si="30"/>
        <v>85892.6</v>
      </c>
      <c r="I310" s="21" t="s">
        <v>824</v>
      </c>
      <c r="J310" s="4">
        <f t="shared" si="31"/>
        <v>69216.2</v>
      </c>
      <c r="K310" s="21" t="s">
        <v>825</v>
      </c>
      <c r="L310" s="4">
        <v>87150.86</v>
      </c>
    </row>
    <row r="311" spans="1:12" x14ac:dyDescent="0.2">
      <c r="A311" s="20" t="s">
        <v>316</v>
      </c>
      <c r="B311" s="20" t="s">
        <v>167</v>
      </c>
      <c r="C311" s="20" t="s">
        <v>370</v>
      </c>
      <c r="D311" s="20" t="s">
        <v>826</v>
      </c>
      <c r="E311" s="21" t="s">
        <v>827</v>
      </c>
      <c r="F311" s="4">
        <f t="shared" si="32"/>
        <v>2688.33</v>
      </c>
      <c r="G311" s="21" t="s">
        <v>827</v>
      </c>
      <c r="H311" s="4">
        <f t="shared" si="30"/>
        <v>2688.33</v>
      </c>
      <c r="I311" s="21" t="s">
        <v>828</v>
      </c>
      <c r="J311" s="4">
        <f t="shared" si="31"/>
        <v>2709.68</v>
      </c>
      <c r="K311" s="21" t="s">
        <v>829</v>
      </c>
      <c r="L311" s="4">
        <f>VALUE(K311)</f>
        <v>2734.56</v>
      </c>
    </row>
    <row r="312" spans="1:12" x14ac:dyDescent="0.2">
      <c r="A312" s="20" t="s">
        <v>316</v>
      </c>
      <c r="B312" s="20" t="s">
        <v>167</v>
      </c>
      <c r="C312" s="20" t="s">
        <v>375</v>
      </c>
      <c r="D312" s="20" t="s">
        <v>830</v>
      </c>
      <c r="E312" s="21" t="s">
        <v>831</v>
      </c>
      <c r="F312" s="4">
        <f t="shared" si="32"/>
        <v>8821.81</v>
      </c>
      <c r="G312" s="21" t="s">
        <v>831</v>
      </c>
      <c r="H312" s="4">
        <f t="shared" si="30"/>
        <v>8821.81</v>
      </c>
      <c r="I312" s="21" t="s">
        <v>832</v>
      </c>
      <c r="J312" s="4">
        <f t="shared" si="31"/>
        <v>9573.77</v>
      </c>
      <c r="K312" s="21" t="s">
        <v>832</v>
      </c>
      <c r="L312" s="4">
        <f>VALUE(K312)</f>
        <v>9573.77</v>
      </c>
    </row>
    <row r="313" spans="1:12" x14ac:dyDescent="0.2">
      <c r="A313" s="20" t="s">
        <v>316</v>
      </c>
      <c r="B313" s="20" t="s">
        <v>833</v>
      </c>
      <c r="C313" s="20" t="s">
        <v>346</v>
      </c>
      <c r="D313" s="20" t="s">
        <v>834</v>
      </c>
      <c r="E313" s="21" t="s">
        <v>835</v>
      </c>
      <c r="F313" s="4">
        <f t="shared" si="32"/>
        <v>325437.92</v>
      </c>
      <c r="G313" s="21" t="s">
        <v>836</v>
      </c>
      <c r="H313" s="4">
        <f t="shared" si="30"/>
        <v>313085.83</v>
      </c>
      <c r="I313" s="21" t="s">
        <v>837</v>
      </c>
      <c r="J313" s="4">
        <f t="shared" si="31"/>
        <v>317039.23</v>
      </c>
      <c r="K313" s="21" t="s">
        <v>838</v>
      </c>
      <c r="L313" s="4">
        <v>352539.03</v>
      </c>
    </row>
    <row r="314" spans="1:12" x14ac:dyDescent="0.2">
      <c r="A314" s="20" t="s">
        <v>316</v>
      </c>
      <c r="B314" s="20" t="s">
        <v>833</v>
      </c>
      <c r="C314" s="20" t="s">
        <v>412</v>
      </c>
      <c r="D314" s="20" t="s">
        <v>839</v>
      </c>
      <c r="F314" s="4">
        <f t="shared" si="32"/>
        <v>0</v>
      </c>
      <c r="H314" s="4">
        <f t="shared" si="30"/>
        <v>0</v>
      </c>
      <c r="I314" s="21" t="s">
        <v>840</v>
      </c>
      <c r="J314" s="4">
        <f t="shared" si="31"/>
        <v>4063.75</v>
      </c>
      <c r="L314" s="4">
        <f>VALUE(K314)</f>
        <v>0</v>
      </c>
    </row>
    <row r="315" spans="1:12" x14ac:dyDescent="0.2">
      <c r="A315" s="20" t="s">
        <v>316</v>
      </c>
      <c r="B315" s="20" t="s">
        <v>833</v>
      </c>
      <c r="C315" s="20" t="s">
        <v>414</v>
      </c>
      <c r="D315" s="20" t="s">
        <v>841</v>
      </c>
      <c r="E315" s="21" t="s">
        <v>842</v>
      </c>
      <c r="F315" s="4">
        <f t="shared" si="32"/>
        <v>14936.75</v>
      </c>
      <c r="G315" s="21" t="s">
        <v>842</v>
      </c>
      <c r="H315" s="4">
        <f t="shared" si="30"/>
        <v>14936.75</v>
      </c>
      <c r="I315" s="21" t="s">
        <v>843</v>
      </c>
      <c r="J315" s="4">
        <f t="shared" si="31"/>
        <v>15760.33</v>
      </c>
      <c r="K315" s="21" t="s">
        <v>842</v>
      </c>
      <c r="L315" s="4">
        <f>VALUE(K315)</f>
        <v>14936.75</v>
      </c>
    </row>
    <row r="316" spans="1:12" x14ac:dyDescent="0.2">
      <c r="A316" s="20" t="s">
        <v>316</v>
      </c>
      <c r="B316" s="20" t="s">
        <v>833</v>
      </c>
      <c r="C316" s="20" t="s">
        <v>349</v>
      </c>
      <c r="D316" s="20" t="s">
        <v>844</v>
      </c>
      <c r="E316" s="21" t="s">
        <v>845</v>
      </c>
      <c r="F316" s="4">
        <f t="shared" si="32"/>
        <v>121389.17</v>
      </c>
      <c r="G316" s="21" t="s">
        <v>846</v>
      </c>
      <c r="H316" s="4">
        <f t="shared" si="30"/>
        <v>118244.26</v>
      </c>
      <c r="I316" s="21" t="s">
        <v>847</v>
      </c>
      <c r="J316" s="4">
        <f t="shared" si="31"/>
        <v>117736.2</v>
      </c>
      <c r="K316" s="21" t="s">
        <v>848</v>
      </c>
      <c r="L316" s="4">
        <f>VALUE(K316)</f>
        <v>115518.05</v>
      </c>
    </row>
    <row r="317" spans="1:12" x14ac:dyDescent="0.2">
      <c r="A317" s="20" t="s">
        <v>316</v>
      </c>
      <c r="B317" s="20" t="s">
        <v>833</v>
      </c>
      <c r="C317" s="20" t="s">
        <v>360</v>
      </c>
      <c r="D317" s="20" t="s">
        <v>849</v>
      </c>
      <c r="E317" s="21" t="s">
        <v>850</v>
      </c>
      <c r="F317" s="4">
        <f t="shared" si="32"/>
        <v>122489.33</v>
      </c>
      <c r="G317" s="21" t="s">
        <v>850</v>
      </c>
      <c r="H317" s="4">
        <f t="shared" si="30"/>
        <v>122489.33</v>
      </c>
      <c r="I317" s="21" t="s">
        <v>851</v>
      </c>
      <c r="J317" s="4">
        <f t="shared" si="31"/>
        <v>132578.89000000001</v>
      </c>
      <c r="K317" s="21" t="s">
        <v>852</v>
      </c>
      <c r="L317" s="4">
        <v>123593.73</v>
      </c>
    </row>
    <row r="318" spans="1:12" x14ac:dyDescent="0.2">
      <c r="A318" s="20" t="s">
        <v>316</v>
      </c>
      <c r="B318" s="20" t="s">
        <v>833</v>
      </c>
      <c r="C318" s="20" t="s">
        <v>370</v>
      </c>
      <c r="D318" s="20" t="s">
        <v>853</v>
      </c>
      <c r="E318" s="21" t="s">
        <v>854</v>
      </c>
      <c r="F318" s="4">
        <f t="shared" si="32"/>
        <v>1051.6300000000001</v>
      </c>
      <c r="G318" s="21" t="s">
        <v>854</v>
      </c>
      <c r="H318" s="4">
        <f t="shared" si="30"/>
        <v>1051.6300000000001</v>
      </c>
      <c r="I318" s="21" t="s">
        <v>855</v>
      </c>
      <c r="J318" s="4">
        <f t="shared" si="31"/>
        <v>1021.19</v>
      </c>
      <c r="K318" s="21" t="s">
        <v>856</v>
      </c>
      <c r="L318" s="4">
        <f>VALUE(K318)</f>
        <v>1097.1099999999999</v>
      </c>
    </row>
    <row r="319" spans="1:12" x14ac:dyDescent="0.2">
      <c r="A319" s="20" t="s">
        <v>316</v>
      </c>
      <c r="B319" s="20" t="s">
        <v>833</v>
      </c>
      <c r="C319" s="20" t="s">
        <v>375</v>
      </c>
      <c r="D319" s="20" t="s">
        <v>857</v>
      </c>
      <c r="E319" s="21" t="s">
        <v>858</v>
      </c>
      <c r="F319" s="4">
        <f t="shared" si="32"/>
        <v>9348.9699999999993</v>
      </c>
      <c r="G319" s="21" t="s">
        <v>858</v>
      </c>
      <c r="H319" s="4">
        <f t="shared" si="30"/>
        <v>9348.9699999999993</v>
      </c>
      <c r="I319" s="21" t="s">
        <v>859</v>
      </c>
      <c r="J319" s="4">
        <f t="shared" si="31"/>
        <v>11381.1</v>
      </c>
      <c r="K319" s="21" t="s">
        <v>859</v>
      </c>
      <c r="L319" s="4">
        <f>VALUE(K319)</f>
        <v>11381.1</v>
      </c>
    </row>
    <row r="320" spans="1:12" x14ac:dyDescent="0.2">
      <c r="A320" s="20" t="s">
        <v>316</v>
      </c>
      <c r="B320" s="20" t="s">
        <v>860</v>
      </c>
      <c r="C320" s="20" t="s">
        <v>321</v>
      </c>
      <c r="D320" s="20" t="s">
        <v>861</v>
      </c>
      <c r="E320" s="21" t="s">
        <v>862</v>
      </c>
      <c r="F320" s="4">
        <f t="shared" si="32"/>
        <v>32182.14</v>
      </c>
      <c r="G320" s="21" t="s">
        <v>863</v>
      </c>
      <c r="H320" s="4">
        <f t="shared" si="30"/>
        <v>21454.76</v>
      </c>
      <c r="I320" s="21" t="s">
        <v>864</v>
      </c>
      <c r="J320" s="4">
        <f t="shared" si="31"/>
        <v>18608.689999999999</v>
      </c>
      <c r="K320" s="21" t="s">
        <v>865</v>
      </c>
      <c r="L320" s="4">
        <v>21647.85</v>
      </c>
    </row>
    <row r="321" spans="1:12" x14ac:dyDescent="0.2">
      <c r="A321" s="20" t="s">
        <v>316</v>
      </c>
      <c r="B321" s="20" t="s">
        <v>860</v>
      </c>
      <c r="C321" s="20" t="s">
        <v>331</v>
      </c>
      <c r="D321" s="20" t="s">
        <v>866</v>
      </c>
      <c r="E321" s="21" t="s">
        <v>867</v>
      </c>
      <c r="F321" s="4">
        <f t="shared" si="32"/>
        <v>1192.98</v>
      </c>
      <c r="G321" s="21" t="s">
        <v>867</v>
      </c>
      <c r="H321" s="4">
        <f t="shared" si="30"/>
        <v>1192.98</v>
      </c>
      <c r="I321" s="21" t="s">
        <v>868</v>
      </c>
      <c r="J321" s="4">
        <f t="shared" si="31"/>
        <v>1070.69</v>
      </c>
      <c r="K321" s="21" t="s">
        <v>869</v>
      </c>
      <c r="L321" s="4">
        <f>VALUE(K321)</f>
        <v>1513.17</v>
      </c>
    </row>
    <row r="322" spans="1:12" x14ac:dyDescent="0.2">
      <c r="A322" s="20" t="s">
        <v>316</v>
      </c>
      <c r="B322" s="20" t="s">
        <v>860</v>
      </c>
      <c r="C322" s="20" t="s">
        <v>336</v>
      </c>
      <c r="D322" s="20" t="s">
        <v>870</v>
      </c>
      <c r="E322" s="21" t="s">
        <v>871</v>
      </c>
      <c r="F322" s="4">
        <f t="shared" si="32"/>
        <v>19018.86</v>
      </c>
      <c r="G322" s="21" t="s">
        <v>872</v>
      </c>
      <c r="H322" s="4">
        <f t="shared" si="30"/>
        <v>12679.24</v>
      </c>
      <c r="I322" s="21" t="s">
        <v>873</v>
      </c>
      <c r="J322" s="4">
        <f t="shared" si="31"/>
        <v>11354.79</v>
      </c>
      <c r="K322" s="21" t="s">
        <v>874</v>
      </c>
      <c r="L322" s="4">
        <v>12793.35</v>
      </c>
    </row>
    <row r="323" spans="1:12" x14ac:dyDescent="0.2">
      <c r="A323" s="20" t="s">
        <v>316</v>
      </c>
      <c r="B323" s="20" t="s">
        <v>860</v>
      </c>
      <c r="C323" s="20" t="s">
        <v>341</v>
      </c>
      <c r="D323" s="20" t="s">
        <v>875</v>
      </c>
      <c r="E323" s="21" t="s">
        <v>876</v>
      </c>
      <c r="F323" s="4">
        <f t="shared" si="32"/>
        <v>44003.54</v>
      </c>
      <c r="G323" s="21" t="s">
        <v>877</v>
      </c>
      <c r="H323" s="4">
        <f t="shared" si="30"/>
        <v>27585.85</v>
      </c>
      <c r="I323" s="21" t="s">
        <v>878</v>
      </c>
      <c r="J323" s="4">
        <f t="shared" si="31"/>
        <v>24643.35</v>
      </c>
      <c r="K323" s="21" t="s">
        <v>879</v>
      </c>
      <c r="L323" s="4">
        <v>30545.21</v>
      </c>
    </row>
    <row r="324" spans="1:12" x14ac:dyDescent="0.2">
      <c r="A324" s="20" t="s">
        <v>316</v>
      </c>
      <c r="B324" s="20" t="s">
        <v>860</v>
      </c>
      <c r="C324" s="20" t="s">
        <v>412</v>
      </c>
      <c r="D324" s="20" t="s">
        <v>880</v>
      </c>
      <c r="F324" s="4">
        <f t="shared" si="32"/>
        <v>0</v>
      </c>
      <c r="H324" s="4">
        <f t="shared" ref="H324:H375" si="33">VALUE(G324)</f>
        <v>0</v>
      </c>
      <c r="I324" s="21" t="s">
        <v>881</v>
      </c>
      <c r="J324" s="4">
        <f t="shared" ref="J324:J375" si="34">VALUE(I324)</f>
        <v>2531.5</v>
      </c>
      <c r="L324" s="4">
        <f>VALUE(K324)</f>
        <v>0</v>
      </c>
    </row>
    <row r="325" spans="1:12" x14ac:dyDescent="0.2">
      <c r="A325" s="20" t="s">
        <v>316</v>
      </c>
      <c r="B325" s="20" t="s">
        <v>860</v>
      </c>
      <c r="C325" s="20" t="s">
        <v>414</v>
      </c>
      <c r="D325" s="20" t="s">
        <v>882</v>
      </c>
      <c r="E325" s="21" t="s">
        <v>883</v>
      </c>
      <c r="F325" s="4">
        <f t="shared" ref="F325:F375" si="35">VALUE(E325)</f>
        <v>798.02</v>
      </c>
      <c r="G325" s="21" t="s">
        <v>883</v>
      </c>
      <c r="H325" s="4">
        <f t="shared" si="33"/>
        <v>798.02</v>
      </c>
      <c r="I325" s="21" t="s">
        <v>884</v>
      </c>
      <c r="J325" s="4">
        <f t="shared" si="34"/>
        <v>1060.33</v>
      </c>
      <c r="K325" s="21" t="s">
        <v>885</v>
      </c>
      <c r="L325" s="4">
        <f>VALUE(K325)</f>
        <v>1200</v>
      </c>
    </row>
    <row r="326" spans="1:12" x14ac:dyDescent="0.2">
      <c r="A326" s="20" t="s">
        <v>316</v>
      </c>
      <c r="B326" s="20" t="s">
        <v>860</v>
      </c>
      <c r="C326" s="20" t="s">
        <v>352</v>
      </c>
      <c r="D326" s="20" t="s">
        <v>886</v>
      </c>
      <c r="E326" s="21" t="s">
        <v>887</v>
      </c>
      <c r="F326" s="4">
        <f t="shared" si="35"/>
        <v>6153</v>
      </c>
      <c r="G326" s="21" t="s">
        <v>887</v>
      </c>
      <c r="H326" s="4">
        <f t="shared" si="33"/>
        <v>6153</v>
      </c>
      <c r="I326" s="21" t="s">
        <v>888</v>
      </c>
      <c r="J326" s="4">
        <f t="shared" si="34"/>
        <v>5455.84</v>
      </c>
      <c r="K326" s="21" t="s">
        <v>887</v>
      </c>
      <c r="L326" s="4">
        <f>VALUE(K326)</f>
        <v>6153</v>
      </c>
    </row>
    <row r="327" spans="1:12" x14ac:dyDescent="0.2">
      <c r="A327" s="20" t="s">
        <v>316</v>
      </c>
      <c r="B327" s="20" t="s">
        <v>860</v>
      </c>
      <c r="C327" s="20" t="s">
        <v>357</v>
      </c>
      <c r="D327" s="20" t="s">
        <v>889</v>
      </c>
      <c r="F327" s="4">
        <f t="shared" si="35"/>
        <v>0</v>
      </c>
      <c r="H327" s="4">
        <f t="shared" si="33"/>
        <v>0</v>
      </c>
      <c r="I327" s="21" t="s">
        <v>890</v>
      </c>
      <c r="J327" s="4">
        <f t="shared" si="34"/>
        <v>245.52</v>
      </c>
      <c r="L327" s="4">
        <f>VALUE(K327)</f>
        <v>0</v>
      </c>
    </row>
    <row r="328" spans="1:12" x14ac:dyDescent="0.2">
      <c r="A328" s="20" t="s">
        <v>316</v>
      </c>
      <c r="B328" s="20" t="s">
        <v>860</v>
      </c>
      <c r="C328" s="20" t="s">
        <v>360</v>
      </c>
      <c r="D328" s="20" t="s">
        <v>891</v>
      </c>
      <c r="E328" s="21" t="s">
        <v>892</v>
      </c>
      <c r="F328" s="4">
        <f t="shared" si="35"/>
        <v>27387.42</v>
      </c>
      <c r="G328" s="21" t="s">
        <v>892</v>
      </c>
      <c r="H328" s="4">
        <f t="shared" si="33"/>
        <v>27387.42</v>
      </c>
      <c r="I328" s="21" t="s">
        <v>893</v>
      </c>
      <c r="J328" s="4">
        <f t="shared" si="34"/>
        <v>16316.39</v>
      </c>
      <c r="K328" s="21" t="s">
        <v>894</v>
      </c>
      <c r="L328" s="4">
        <v>18917.650000000001</v>
      </c>
    </row>
    <row r="329" spans="1:12" x14ac:dyDescent="0.2">
      <c r="A329" s="20" t="s">
        <v>316</v>
      </c>
      <c r="B329" s="20" t="s">
        <v>860</v>
      </c>
      <c r="C329" s="20" t="s">
        <v>370</v>
      </c>
      <c r="D329" s="20" t="s">
        <v>895</v>
      </c>
      <c r="F329" s="4">
        <f t="shared" si="35"/>
        <v>0</v>
      </c>
      <c r="H329" s="4">
        <f t="shared" si="33"/>
        <v>0</v>
      </c>
      <c r="J329" s="4">
        <f t="shared" si="34"/>
        <v>0</v>
      </c>
      <c r="L329" s="4">
        <f>VALUE(K329)</f>
        <v>0</v>
      </c>
    </row>
    <row r="330" spans="1:12" x14ac:dyDescent="0.2">
      <c r="A330" s="20" t="s">
        <v>316</v>
      </c>
      <c r="B330" s="20" t="s">
        <v>860</v>
      </c>
      <c r="C330" s="20" t="s">
        <v>375</v>
      </c>
      <c r="D330" s="20" t="s">
        <v>896</v>
      </c>
      <c r="E330" s="21" t="s">
        <v>897</v>
      </c>
      <c r="F330" s="4">
        <f t="shared" si="35"/>
        <v>1987.68</v>
      </c>
      <c r="G330" s="21" t="s">
        <v>898</v>
      </c>
      <c r="H330" s="4">
        <f t="shared" si="33"/>
        <v>1861.36</v>
      </c>
      <c r="I330" s="21" t="s">
        <v>899</v>
      </c>
      <c r="J330" s="4">
        <f t="shared" si="34"/>
        <v>1818</v>
      </c>
      <c r="K330" s="21" t="s">
        <v>899</v>
      </c>
      <c r="L330" s="4">
        <f>VALUE(K330)</f>
        <v>1818</v>
      </c>
    </row>
    <row r="331" spans="1:12" x14ac:dyDescent="0.2">
      <c r="A331" s="20" t="s">
        <v>316</v>
      </c>
      <c r="B331" s="20" t="s">
        <v>900</v>
      </c>
      <c r="C331" s="20" t="s">
        <v>317</v>
      </c>
      <c r="D331" s="20" t="s">
        <v>901</v>
      </c>
      <c r="E331" s="21" t="s">
        <v>752</v>
      </c>
      <c r="F331" s="4">
        <f t="shared" si="35"/>
        <v>28012.560000000001</v>
      </c>
      <c r="G331" s="21" t="s">
        <v>752</v>
      </c>
      <c r="H331" s="4">
        <f t="shared" si="33"/>
        <v>28012.560000000001</v>
      </c>
      <c r="I331" s="21" t="s">
        <v>902</v>
      </c>
      <c r="J331" s="4">
        <f t="shared" si="34"/>
        <v>23770.99</v>
      </c>
      <c r="K331" s="21" t="s">
        <v>754</v>
      </c>
      <c r="L331" s="4">
        <f>VALUE(K331)</f>
        <v>28264.67</v>
      </c>
    </row>
    <row r="332" spans="1:12" x14ac:dyDescent="0.2">
      <c r="A332" s="20" t="s">
        <v>316</v>
      </c>
      <c r="B332" s="20" t="s">
        <v>900</v>
      </c>
      <c r="C332" s="20" t="s">
        <v>321</v>
      </c>
      <c r="D332" s="20" t="s">
        <v>3567</v>
      </c>
      <c r="E332" s="21" t="s">
        <v>862</v>
      </c>
      <c r="F332" s="4">
        <f t="shared" si="35"/>
        <v>32182.14</v>
      </c>
      <c r="G332" s="21" t="s">
        <v>862</v>
      </c>
      <c r="H332" s="4">
        <f t="shared" si="33"/>
        <v>32182.14</v>
      </c>
      <c r="I332" s="21" t="s">
        <v>903</v>
      </c>
      <c r="J332" s="4">
        <f t="shared" si="34"/>
        <v>29142.22</v>
      </c>
      <c r="K332" s="21" t="s">
        <v>865</v>
      </c>
      <c r="L332" s="4">
        <f>VALUE(K332)</f>
        <v>32471.78</v>
      </c>
    </row>
    <row r="333" spans="1:12" x14ac:dyDescent="0.2">
      <c r="A333" s="20" t="s">
        <v>316</v>
      </c>
      <c r="B333" s="20" t="s">
        <v>900</v>
      </c>
      <c r="C333" s="20" t="s">
        <v>326</v>
      </c>
      <c r="D333" s="20" t="s">
        <v>904</v>
      </c>
      <c r="E333" s="21" t="s">
        <v>905</v>
      </c>
      <c r="F333" s="4">
        <f t="shared" si="35"/>
        <v>12938.08</v>
      </c>
      <c r="G333" s="21" t="s">
        <v>905</v>
      </c>
      <c r="H333" s="4">
        <f t="shared" si="33"/>
        <v>12938.08</v>
      </c>
      <c r="I333" s="21" t="s">
        <v>906</v>
      </c>
      <c r="J333" s="4">
        <f t="shared" si="34"/>
        <v>18019.37</v>
      </c>
      <c r="K333" s="21" t="s">
        <v>907</v>
      </c>
      <c r="L333" s="4">
        <v>13761.89</v>
      </c>
    </row>
    <row r="334" spans="1:12" x14ac:dyDescent="0.2">
      <c r="A334" s="20" t="s">
        <v>316</v>
      </c>
      <c r="B334" s="20" t="s">
        <v>900</v>
      </c>
      <c r="C334" s="20" t="s">
        <v>759</v>
      </c>
      <c r="D334" s="20" t="s">
        <v>908</v>
      </c>
      <c r="F334" s="4">
        <f t="shared" si="35"/>
        <v>0</v>
      </c>
      <c r="H334" s="4">
        <f t="shared" si="33"/>
        <v>0</v>
      </c>
      <c r="J334" s="4">
        <f t="shared" si="34"/>
        <v>0</v>
      </c>
      <c r="L334" s="4">
        <f>VALUE(K334)</f>
        <v>0</v>
      </c>
    </row>
    <row r="335" spans="1:12" x14ac:dyDescent="0.2">
      <c r="A335" s="20" t="s">
        <v>316</v>
      </c>
      <c r="B335" s="20" t="s">
        <v>900</v>
      </c>
      <c r="C335" s="20" t="s">
        <v>331</v>
      </c>
      <c r="D335" s="20" t="s">
        <v>909</v>
      </c>
      <c r="E335" s="21" t="s">
        <v>910</v>
      </c>
      <c r="F335" s="4">
        <f t="shared" si="35"/>
        <v>7016.74</v>
      </c>
      <c r="G335" s="21" t="s">
        <v>910</v>
      </c>
      <c r="H335" s="4">
        <f t="shared" si="33"/>
        <v>7016.74</v>
      </c>
      <c r="I335" s="21" t="s">
        <v>911</v>
      </c>
      <c r="J335" s="4">
        <f t="shared" si="34"/>
        <v>4352.46</v>
      </c>
      <c r="K335" s="21" t="s">
        <v>912</v>
      </c>
      <c r="L335" s="4">
        <f>VALUE(K335)</f>
        <v>7195.28</v>
      </c>
    </row>
    <row r="336" spans="1:12" x14ac:dyDescent="0.2">
      <c r="A336" s="20" t="s">
        <v>316</v>
      </c>
      <c r="B336" s="20" t="s">
        <v>900</v>
      </c>
      <c r="C336" s="20" t="s">
        <v>336</v>
      </c>
      <c r="D336" s="20" t="s">
        <v>913</v>
      </c>
      <c r="E336" s="21" t="s">
        <v>914</v>
      </c>
      <c r="F336" s="4">
        <f t="shared" si="35"/>
        <v>43429.21</v>
      </c>
      <c r="G336" s="21" t="s">
        <v>914</v>
      </c>
      <c r="H336" s="4">
        <f t="shared" si="33"/>
        <v>43429.21</v>
      </c>
      <c r="I336" s="21" t="s">
        <v>915</v>
      </c>
      <c r="J336" s="4">
        <f t="shared" si="34"/>
        <v>42886.2</v>
      </c>
      <c r="K336" s="21" t="s">
        <v>916</v>
      </c>
      <c r="L336" s="4">
        <f>VALUE(K336)</f>
        <v>45708.2</v>
      </c>
    </row>
    <row r="337" spans="1:12" x14ac:dyDescent="0.2">
      <c r="A337" s="20" t="s">
        <v>316</v>
      </c>
      <c r="B337" s="20" t="s">
        <v>900</v>
      </c>
      <c r="C337" s="20" t="s">
        <v>341</v>
      </c>
      <c r="D337" s="20" t="s">
        <v>917</v>
      </c>
      <c r="E337" s="21" t="s">
        <v>918</v>
      </c>
      <c r="F337" s="4">
        <f t="shared" si="35"/>
        <v>52446.080000000002</v>
      </c>
      <c r="G337" s="21" t="s">
        <v>918</v>
      </c>
      <c r="H337" s="4">
        <f t="shared" si="33"/>
        <v>52446.080000000002</v>
      </c>
      <c r="I337" s="21" t="s">
        <v>919</v>
      </c>
      <c r="J337" s="4">
        <f t="shared" si="34"/>
        <v>49746.77</v>
      </c>
      <c r="K337" s="21" t="s">
        <v>920</v>
      </c>
      <c r="L337" s="4">
        <f>VALUE(K337)</f>
        <v>53496.01</v>
      </c>
    </row>
    <row r="338" spans="1:12" x14ac:dyDescent="0.2">
      <c r="A338" s="20" t="s">
        <v>316</v>
      </c>
      <c r="B338" s="20" t="s">
        <v>900</v>
      </c>
      <c r="C338" s="20" t="s">
        <v>352</v>
      </c>
      <c r="D338" s="20" t="s">
        <v>921</v>
      </c>
      <c r="E338" s="21" t="s">
        <v>922</v>
      </c>
      <c r="F338" s="4">
        <f t="shared" si="35"/>
        <v>8805.18</v>
      </c>
      <c r="G338" s="21" t="s">
        <v>922</v>
      </c>
      <c r="H338" s="4">
        <f t="shared" si="33"/>
        <v>8805.18</v>
      </c>
      <c r="I338" s="21" t="s">
        <v>923</v>
      </c>
      <c r="J338" s="4">
        <f t="shared" si="34"/>
        <v>9076.5</v>
      </c>
      <c r="K338" s="21" t="s">
        <v>922</v>
      </c>
      <c r="L338" s="4">
        <f>VALUE(K338)</f>
        <v>8805.18</v>
      </c>
    </row>
    <row r="339" spans="1:12" x14ac:dyDescent="0.2">
      <c r="A339" s="20" t="s">
        <v>316</v>
      </c>
      <c r="B339" s="20" t="s">
        <v>900</v>
      </c>
      <c r="C339" s="20" t="s">
        <v>360</v>
      </c>
      <c r="D339" s="20" t="s">
        <v>924</v>
      </c>
      <c r="E339" s="21" t="s">
        <v>925</v>
      </c>
      <c r="F339" s="4">
        <f t="shared" si="35"/>
        <v>49320.88</v>
      </c>
      <c r="G339" s="21" t="s">
        <v>925</v>
      </c>
      <c r="H339" s="4">
        <f t="shared" si="33"/>
        <v>49320.88</v>
      </c>
      <c r="I339" s="21" t="s">
        <v>926</v>
      </c>
      <c r="J339" s="4">
        <f t="shared" si="34"/>
        <v>46729.82</v>
      </c>
      <c r="K339" s="21" t="s">
        <v>927</v>
      </c>
      <c r="L339" s="4">
        <v>49132.77</v>
      </c>
    </row>
    <row r="340" spans="1:12" x14ac:dyDescent="0.2">
      <c r="A340" s="20" t="s">
        <v>316</v>
      </c>
      <c r="B340" s="20" t="s">
        <v>900</v>
      </c>
      <c r="C340" s="20" t="s">
        <v>370</v>
      </c>
      <c r="D340" s="20" t="s">
        <v>928</v>
      </c>
      <c r="E340" s="21" t="s">
        <v>929</v>
      </c>
      <c r="F340" s="4">
        <f t="shared" si="35"/>
        <v>740.63</v>
      </c>
      <c r="G340" s="21" t="s">
        <v>929</v>
      </c>
      <c r="H340" s="4">
        <f t="shared" si="33"/>
        <v>740.63</v>
      </c>
      <c r="I340" s="21" t="s">
        <v>930</v>
      </c>
      <c r="J340" s="4">
        <f t="shared" si="34"/>
        <v>533.91999999999996</v>
      </c>
      <c r="K340" s="21" t="s">
        <v>931</v>
      </c>
      <c r="L340" s="4">
        <v>746.69</v>
      </c>
    </row>
    <row r="341" spans="1:12" x14ac:dyDescent="0.2">
      <c r="A341" s="20" t="s">
        <v>316</v>
      </c>
      <c r="B341" s="20" t="s">
        <v>900</v>
      </c>
      <c r="C341" s="20" t="s">
        <v>375</v>
      </c>
      <c r="D341" s="20" t="s">
        <v>932</v>
      </c>
      <c r="E341" s="21" t="s">
        <v>933</v>
      </c>
      <c r="F341" s="4">
        <f t="shared" si="35"/>
        <v>4865.7</v>
      </c>
      <c r="G341" s="21" t="s">
        <v>933</v>
      </c>
      <c r="H341" s="4">
        <f t="shared" si="33"/>
        <v>4865.7</v>
      </c>
      <c r="I341" s="21" t="s">
        <v>934</v>
      </c>
      <c r="J341" s="4">
        <f t="shared" si="34"/>
        <v>6828.07</v>
      </c>
      <c r="K341" s="21" t="s">
        <v>934</v>
      </c>
      <c r="L341" s="4">
        <f t="shared" ref="L341:L366" si="36">VALUE(K341)</f>
        <v>6828.07</v>
      </c>
    </row>
    <row r="342" spans="1:12" x14ac:dyDescent="0.2">
      <c r="A342" s="20" t="s">
        <v>316</v>
      </c>
      <c r="B342" s="20" t="s">
        <v>10</v>
      </c>
      <c r="C342" s="20" t="s">
        <v>321</v>
      </c>
      <c r="D342" s="20" t="s">
        <v>935</v>
      </c>
      <c r="E342" s="21" t="s">
        <v>495</v>
      </c>
      <c r="F342" s="4">
        <f t="shared" si="35"/>
        <v>10727.38</v>
      </c>
      <c r="G342" s="21" t="s">
        <v>495</v>
      </c>
      <c r="H342" s="4">
        <f t="shared" si="33"/>
        <v>10727.38</v>
      </c>
      <c r="I342" s="21" t="s">
        <v>936</v>
      </c>
      <c r="J342" s="4">
        <f t="shared" si="34"/>
        <v>10727.36</v>
      </c>
      <c r="K342" s="21" t="s">
        <v>497</v>
      </c>
      <c r="L342" s="4">
        <f t="shared" si="36"/>
        <v>10823.93</v>
      </c>
    </row>
    <row r="343" spans="1:12" x14ac:dyDescent="0.2">
      <c r="A343" s="20" t="s">
        <v>316</v>
      </c>
      <c r="B343" s="20" t="s">
        <v>10</v>
      </c>
      <c r="C343" s="20" t="s">
        <v>331</v>
      </c>
      <c r="D343" s="20" t="s">
        <v>937</v>
      </c>
      <c r="E343" s="21" t="s">
        <v>938</v>
      </c>
      <c r="F343" s="4">
        <f t="shared" si="35"/>
        <v>1962.3</v>
      </c>
      <c r="G343" s="21" t="s">
        <v>938</v>
      </c>
      <c r="H343" s="4">
        <f t="shared" si="33"/>
        <v>1962.3</v>
      </c>
      <c r="I343" s="21" t="s">
        <v>939</v>
      </c>
      <c r="J343" s="4">
        <f t="shared" si="34"/>
        <v>1962.2</v>
      </c>
      <c r="K343" s="21" t="s">
        <v>940</v>
      </c>
      <c r="L343" s="4">
        <f t="shared" si="36"/>
        <v>2318.2600000000002</v>
      </c>
    </row>
    <row r="344" spans="1:12" x14ac:dyDescent="0.2">
      <c r="A344" s="20" t="s">
        <v>316</v>
      </c>
      <c r="B344" s="20" t="s">
        <v>10</v>
      </c>
      <c r="C344" s="20" t="s">
        <v>336</v>
      </c>
      <c r="D344" s="20" t="s">
        <v>941</v>
      </c>
      <c r="E344" s="21" t="s">
        <v>942</v>
      </c>
      <c r="F344" s="4">
        <f t="shared" si="35"/>
        <v>7466.2</v>
      </c>
      <c r="G344" s="21" t="s">
        <v>942</v>
      </c>
      <c r="H344" s="4">
        <f t="shared" si="33"/>
        <v>7466.2</v>
      </c>
      <c r="I344" s="21" t="s">
        <v>943</v>
      </c>
      <c r="J344" s="4">
        <f t="shared" si="34"/>
        <v>7746.2</v>
      </c>
      <c r="K344" s="21" t="s">
        <v>944</v>
      </c>
      <c r="L344" s="4">
        <f t="shared" si="36"/>
        <v>7815.92</v>
      </c>
    </row>
    <row r="345" spans="1:12" x14ac:dyDescent="0.2">
      <c r="A345" s="20" t="s">
        <v>316</v>
      </c>
      <c r="B345" s="20" t="s">
        <v>10</v>
      </c>
      <c r="C345" s="20" t="s">
        <v>341</v>
      </c>
      <c r="D345" s="20" t="s">
        <v>945</v>
      </c>
      <c r="E345" s="21" t="s">
        <v>946</v>
      </c>
      <c r="F345" s="4">
        <f t="shared" si="35"/>
        <v>17961.3</v>
      </c>
      <c r="G345" s="21" t="s">
        <v>946</v>
      </c>
      <c r="H345" s="4">
        <f t="shared" si="33"/>
        <v>17961.3</v>
      </c>
      <c r="I345" s="21" t="s">
        <v>946</v>
      </c>
      <c r="J345" s="4">
        <f t="shared" si="34"/>
        <v>17961.3</v>
      </c>
      <c r="K345" s="21" t="s">
        <v>947</v>
      </c>
      <c r="L345" s="4">
        <f t="shared" si="36"/>
        <v>18122.95</v>
      </c>
    </row>
    <row r="346" spans="1:12" x14ac:dyDescent="0.2">
      <c r="A346" s="20" t="s">
        <v>316</v>
      </c>
      <c r="B346" s="20" t="s">
        <v>10</v>
      </c>
      <c r="C346" s="20" t="s">
        <v>352</v>
      </c>
      <c r="D346" s="20" t="s">
        <v>948</v>
      </c>
      <c r="E346" s="21" t="s">
        <v>949</v>
      </c>
      <c r="F346" s="4">
        <f t="shared" si="35"/>
        <v>1055.9100000000001</v>
      </c>
      <c r="G346" s="21" t="s">
        <v>949</v>
      </c>
      <c r="H346" s="4">
        <f t="shared" si="33"/>
        <v>1055.9100000000001</v>
      </c>
      <c r="I346" s="21" t="s">
        <v>950</v>
      </c>
      <c r="J346" s="4">
        <f t="shared" si="34"/>
        <v>979.19</v>
      </c>
      <c r="K346" s="21" t="s">
        <v>949</v>
      </c>
      <c r="L346" s="4">
        <f t="shared" si="36"/>
        <v>1055.9100000000001</v>
      </c>
    </row>
    <row r="347" spans="1:12" x14ac:dyDescent="0.2">
      <c r="A347" s="20" t="s">
        <v>316</v>
      </c>
      <c r="B347" s="20" t="s">
        <v>10</v>
      </c>
      <c r="C347" s="20" t="s">
        <v>360</v>
      </c>
      <c r="D347" s="20" t="s">
        <v>951</v>
      </c>
      <c r="E347" s="21" t="s">
        <v>952</v>
      </c>
      <c r="F347" s="4">
        <f t="shared" si="35"/>
        <v>10404.120000000001</v>
      </c>
      <c r="G347" s="21" t="s">
        <v>952</v>
      </c>
      <c r="H347" s="4">
        <f t="shared" si="33"/>
        <v>10404.120000000001</v>
      </c>
      <c r="I347" s="21" t="s">
        <v>953</v>
      </c>
      <c r="J347" s="4">
        <f t="shared" si="34"/>
        <v>10413.34</v>
      </c>
      <c r="K347" s="21" t="s">
        <v>954</v>
      </c>
      <c r="L347" s="4">
        <f t="shared" si="36"/>
        <v>10265.49</v>
      </c>
    </row>
    <row r="348" spans="1:12" x14ac:dyDescent="0.2">
      <c r="A348" s="20" t="s">
        <v>316</v>
      </c>
      <c r="B348" s="20" t="s">
        <v>10</v>
      </c>
      <c r="C348" s="20" t="s">
        <v>375</v>
      </c>
      <c r="D348" s="20" t="s">
        <v>955</v>
      </c>
      <c r="E348" s="21" t="s">
        <v>956</v>
      </c>
      <c r="F348" s="4">
        <f t="shared" si="35"/>
        <v>842.74</v>
      </c>
      <c r="G348" s="21" t="s">
        <v>956</v>
      </c>
      <c r="H348" s="4">
        <f t="shared" si="33"/>
        <v>842.74</v>
      </c>
      <c r="I348" s="21" t="s">
        <v>491</v>
      </c>
      <c r="J348" s="4">
        <f t="shared" si="34"/>
        <v>924.97</v>
      </c>
      <c r="K348" s="21" t="s">
        <v>491</v>
      </c>
      <c r="L348" s="4">
        <f t="shared" si="36"/>
        <v>924.97</v>
      </c>
    </row>
    <row r="349" spans="1:12" x14ac:dyDescent="0.2">
      <c r="A349" s="20" t="s">
        <v>316</v>
      </c>
      <c r="B349" s="20" t="s">
        <v>957</v>
      </c>
      <c r="C349" s="20" t="s">
        <v>958</v>
      </c>
      <c r="D349" s="20" t="s">
        <v>959</v>
      </c>
      <c r="F349" s="4">
        <f t="shared" si="35"/>
        <v>0</v>
      </c>
      <c r="H349" s="4">
        <f t="shared" si="33"/>
        <v>0</v>
      </c>
      <c r="J349" s="4">
        <f t="shared" si="34"/>
        <v>0</v>
      </c>
      <c r="L349" s="4">
        <f t="shared" si="36"/>
        <v>0</v>
      </c>
    </row>
    <row r="350" spans="1:12" x14ac:dyDescent="0.2">
      <c r="A350" s="20" t="s">
        <v>316</v>
      </c>
      <c r="B350" s="20" t="s">
        <v>957</v>
      </c>
      <c r="C350" s="20" t="s">
        <v>317</v>
      </c>
      <c r="D350" s="20" t="s">
        <v>960</v>
      </c>
      <c r="F350" s="4">
        <f t="shared" si="35"/>
        <v>0</v>
      </c>
      <c r="H350" s="4">
        <f t="shared" si="33"/>
        <v>0</v>
      </c>
      <c r="J350" s="4">
        <f t="shared" si="34"/>
        <v>0</v>
      </c>
      <c r="L350" s="4">
        <f t="shared" si="36"/>
        <v>0</v>
      </c>
    </row>
    <row r="351" spans="1:12" x14ac:dyDescent="0.2">
      <c r="A351" s="20" t="s">
        <v>316</v>
      </c>
      <c r="B351" s="20" t="s">
        <v>957</v>
      </c>
      <c r="C351" s="20" t="s">
        <v>321</v>
      </c>
      <c r="D351" s="20" t="s">
        <v>961</v>
      </c>
      <c r="E351" s="21" t="s">
        <v>495</v>
      </c>
      <c r="F351" s="4">
        <f t="shared" si="35"/>
        <v>10727.38</v>
      </c>
      <c r="G351" s="21" t="s">
        <v>495</v>
      </c>
      <c r="H351" s="4">
        <f t="shared" si="33"/>
        <v>10727.38</v>
      </c>
      <c r="I351" s="21" t="s">
        <v>936</v>
      </c>
      <c r="J351" s="4">
        <f t="shared" si="34"/>
        <v>10727.36</v>
      </c>
      <c r="K351" s="21" t="s">
        <v>497</v>
      </c>
      <c r="L351" s="4">
        <f t="shared" si="36"/>
        <v>10823.93</v>
      </c>
    </row>
    <row r="352" spans="1:12" x14ac:dyDescent="0.2">
      <c r="A352" s="20" t="s">
        <v>316</v>
      </c>
      <c r="B352" s="20" t="s">
        <v>957</v>
      </c>
      <c r="C352" s="20" t="s">
        <v>326</v>
      </c>
      <c r="D352" s="20" t="s">
        <v>962</v>
      </c>
      <c r="F352" s="4">
        <f t="shared" si="35"/>
        <v>0</v>
      </c>
      <c r="H352" s="4">
        <f t="shared" si="33"/>
        <v>0</v>
      </c>
      <c r="J352" s="4">
        <f t="shared" si="34"/>
        <v>0</v>
      </c>
      <c r="L352" s="4">
        <f t="shared" si="36"/>
        <v>0</v>
      </c>
    </row>
    <row r="353" spans="1:12" x14ac:dyDescent="0.2">
      <c r="A353" s="20" t="s">
        <v>316</v>
      </c>
      <c r="B353" s="20" t="s">
        <v>957</v>
      </c>
      <c r="C353" s="20" t="s">
        <v>331</v>
      </c>
      <c r="D353" s="20" t="s">
        <v>963</v>
      </c>
      <c r="E353" s="21" t="s">
        <v>964</v>
      </c>
      <c r="F353" s="4">
        <f t="shared" si="35"/>
        <v>2780.72</v>
      </c>
      <c r="G353" s="21" t="s">
        <v>964</v>
      </c>
      <c r="H353" s="4">
        <f t="shared" si="33"/>
        <v>2780.72</v>
      </c>
      <c r="I353" s="21" t="s">
        <v>965</v>
      </c>
      <c r="J353" s="4">
        <f t="shared" si="34"/>
        <v>2923.57</v>
      </c>
      <c r="K353" s="21" t="s">
        <v>966</v>
      </c>
      <c r="L353" s="4">
        <f t="shared" si="36"/>
        <v>3032.59</v>
      </c>
    </row>
    <row r="354" spans="1:12" x14ac:dyDescent="0.2">
      <c r="A354" s="20" t="s">
        <v>316</v>
      </c>
      <c r="B354" s="20" t="s">
        <v>957</v>
      </c>
      <c r="C354" s="20" t="s">
        <v>336</v>
      </c>
      <c r="D354" s="20" t="s">
        <v>967</v>
      </c>
      <c r="E354" s="21" t="s">
        <v>942</v>
      </c>
      <c r="F354" s="4">
        <f t="shared" si="35"/>
        <v>7466.2</v>
      </c>
      <c r="G354" s="21" t="s">
        <v>942</v>
      </c>
      <c r="H354" s="4">
        <f t="shared" si="33"/>
        <v>7466.2</v>
      </c>
      <c r="I354" s="21" t="s">
        <v>943</v>
      </c>
      <c r="J354" s="4">
        <f t="shared" si="34"/>
        <v>7746.2</v>
      </c>
      <c r="K354" s="21" t="s">
        <v>944</v>
      </c>
      <c r="L354" s="4">
        <f t="shared" si="36"/>
        <v>7815.92</v>
      </c>
    </row>
    <row r="355" spans="1:12" x14ac:dyDescent="0.2">
      <c r="A355" s="20" t="s">
        <v>316</v>
      </c>
      <c r="B355" s="20" t="s">
        <v>957</v>
      </c>
      <c r="C355" s="20" t="s">
        <v>341</v>
      </c>
      <c r="D355" s="20" t="s">
        <v>968</v>
      </c>
      <c r="E355" s="21" t="s">
        <v>969</v>
      </c>
      <c r="F355" s="4">
        <f t="shared" si="35"/>
        <v>13729.66</v>
      </c>
      <c r="G355" s="21" t="s">
        <v>969</v>
      </c>
      <c r="H355" s="4">
        <f t="shared" si="33"/>
        <v>13729.66</v>
      </c>
      <c r="I355" s="21" t="s">
        <v>969</v>
      </c>
      <c r="J355" s="4">
        <f t="shared" si="34"/>
        <v>13729.66</v>
      </c>
      <c r="K355" s="21" t="s">
        <v>970</v>
      </c>
      <c r="L355" s="4">
        <f t="shared" si="36"/>
        <v>13853.23</v>
      </c>
    </row>
    <row r="356" spans="1:12" x14ac:dyDescent="0.2">
      <c r="A356" s="20" t="s">
        <v>316</v>
      </c>
      <c r="B356" s="20" t="s">
        <v>957</v>
      </c>
      <c r="C356" s="20" t="s">
        <v>346</v>
      </c>
      <c r="D356" s="20" t="s">
        <v>971</v>
      </c>
      <c r="E356" s="21" t="s">
        <v>972</v>
      </c>
      <c r="F356" s="4">
        <f t="shared" si="35"/>
        <v>77083.48</v>
      </c>
      <c r="G356" s="21" t="s">
        <v>972</v>
      </c>
      <c r="H356" s="4">
        <f t="shared" si="33"/>
        <v>77083.48</v>
      </c>
      <c r="I356" s="21" t="s">
        <v>973</v>
      </c>
      <c r="J356" s="4">
        <f t="shared" si="34"/>
        <v>78428.98</v>
      </c>
      <c r="K356" s="21" t="s">
        <v>974</v>
      </c>
      <c r="L356" s="4">
        <f t="shared" si="36"/>
        <v>81165.78</v>
      </c>
    </row>
    <row r="357" spans="1:12" x14ac:dyDescent="0.2">
      <c r="A357" s="20" t="s">
        <v>316</v>
      </c>
      <c r="B357" s="20" t="s">
        <v>957</v>
      </c>
      <c r="C357" s="20" t="s">
        <v>414</v>
      </c>
      <c r="D357" s="20" t="s">
        <v>975</v>
      </c>
      <c r="E357" s="21" t="s">
        <v>976</v>
      </c>
      <c r="F357" s="4">
        <f t="shared" si="35"/>
        <v>1188.8800000000001</v>
      </c>
      <c r="G357" s="21" t="s">
        <v>976</v>
      </c>
      <c r="H357" s="4">
        <f t="shared" si="33"/>
        <v>1188.8800000000001</v>
      </c>
      <c r="I357" s="21" t="s">
        <v>977</v>
      </c>
      <c r="J357" s="4">
        <f t="shared" si="34"/>
        <v>1119.29</v>
      </c>
      <c r="K357" s="21" t="s">
        <v>976</v>
      </c>
      <c r="L357" s="4">
        <f t="shared" si="36"/>
        <v>1188.8800000000001</v>
      </c>
    </row>
    <row r="358" spans="1:12" x14ac:dyDescent="0.2">
      <c r="A358" s="20" t="s">
        <v>316</v>
      </c>
      <c r="B358" s="20" t="s">
        <v>957</v>
      </c>
      <c r="C358" s="20" t="s">
        <v>349</v>
      </c>
      <c r="D358" s="20" t="s">
        <v>978</v>
      </c>
      <c r="F358" s="4">
        <f t="shared" si="35"/>
        <v>0</v>
      </c>
      <c r="H358" s="4">
        <f t="shared" si="33"/>
        <v>0</v>
      </c>
      <c r="J358" s="4">
        <f t="shared" si="34"/>
        <v>0</v>
      </c>
      <c r="L358" s="4">
        <f t="shared" si="36"/>
        <v>0</v>
      </c>
    </row>
    <row r="359" spans="1:12" x14ac:dyDescent="0.2">
      <c r="A359" s="20" t="s">
        <v>316</v>
      </c>
      <c r="B359" s="20" t="s">
        <v>957</v>
      </c>
      <c r="C359" s="20" t="s">
        <v>352</v>
      </c>
      <c r="D359" s="20" t="s">
        <v>979</v>
      </c>
      <c r="E359" s="21" t="s">
        <v>980</v>
      </c>
      <c r="F359" s="4">
        <f t="shared" si="35"/>
        <v>1989.16</v>
      </c>
      <c r="G359" s="21" t="s">
        <v>980</v>
      </c>
      <c r="H359" s="4">
        <f t="shared" si="33"/>
        <v>1989.16</v>
      </c>
      <c r="I359" s="21" t="s">
        <v>981</v>
      </c>
      <c r="J359" s="4">
        <f t="shared" si="34"/>
        <v>2887.51</v>
      </c>
      <c r="K359" s="21" t="s">
        <v>980</v>
      </c>
      <c r="L359" s="4">
        <f t="shared" si="36"/>
        <v>1989.16</v>
      </c>
    </row>
    <row r="360" spans="1:12" x14ac:dyDescent="0.2">
      <c r="A360" s="20" t="s">
        <v>316</v>
      </c>
      <c r="B360" s="20" t="s">
        <v>957</v>
      </c>
      <c r="C360" s="20" t="s">
        <v>360</v>
      </c>
      <c r="D360" s="20" t="s">
        <v>982</v>
      </c>
      <c r="E360" s="21" t="s">
        <v>983</v>
      </c>
      <c r="F360" s="4">
        <f t="shared" si="35"/>
        <v>30572.74</v>
      </c>
      <c r="G360" s="21" t="s">
        <v>983</v>
      </c>
      <c r="H360" s="4">
        <f t="shared" si="33"/>
        <v>30572.74</v>
      </c>
      <c r="I360" s="21" t="s">
        <v>984</v>
      </c>
      <c r="J360" s="4">
        <f t="shared" si="34"/>
        <v>30538.14</v>
      </c>
      <c r="K360" s="21" t="s">
        <v>985</v>
      </c>
      <c r="L360" s="4">
        <f t="shared" si="36"/>
        <v>30553.23</v>
      </c>
    </row>
    <row r="361" spans="1:12" x14ac:dyDescent="0.2">
      <c r="A361" s="20" t="s">
        <v>316</v>
      </c>
      <c r="B361" s="20" t="s">
        <v>957</v>
      </c>
      <c r="C361" s="20" t="s">
        <v>375</v>
      </c>
      <c r="D361" s="20" t="s">
        <v>986</v>
      </c>
      <c r="E361" s="21" t="s">
        <v>987</v>
      </c>
      <c r="F361" s="4">
        <f t="shared" si="35"/>
        <v>2621.97</v>
      </c>
      <c r="G361" s="21" t="s">
        <v>988</v>
      </c>
      <c r="H361" s="4">
        <f t="shared" si="33"/>
        <v>2343.44</v>
      </c>
      <c r="I361" s="21" t="s">
        <v>988</v>
      </c>
      <c r="J361" s="4">
        <f t="shared" si="34"/>
        <v>2343.44</v>
      </c>
      <c r="K361" s="21" t="s">
        <v>988</v>
      </c>
      <c r="L361" s="4">
        <f t="shared" si="36"/>
        <v>2343.44</v>
      </c>
    </row>
    <row r="362" spans="1:12" x14ac:dyDescent="0.2">
      <c r="A362" s="20" t="s">
        <v>316</v>
      </c>
      <c r="B362" s="20" t="s">
        <v>989</v>
      </c>
      <c r="C362" s="20" t="s">
        <v>321</v>
      </c>
      <c r="D362" s="20" t="s">
        <v>990</v>
      </c>
      <c r="E362" s="21" t="s">
        <v>495</v>
      </c>
      <c r="F362" s="4">
        <f t="shared" si="35"/>
        <v>10727.38</v>
      </c>
      <c r="G362" s="21" t="s">
        <v>495</v>
      </c>
      <c r="H362" s="4">
        <f t="shared" si="33"/>
        <v>10727.38</v>
      </c>
      <c r="I362" s="21" t="s">
        <v>991</v>
      </c>
      <c r="J362" s="4">
        <f t="shared" si="34"/>
        <v>10775.06</v>
      </c>
      <c r="K362" s="21" t="s">
        <v>497</v>
      </c>
      <c r="L362" s="4">
        <f t="shared" si="36"/>
        <v>10823.93</v>
      </c>
    </row>
    <row r="363" spans="1:12" x14ac:dyDescent="0.2">
      <c r="A363" s="20" t="s">
        <v>316</v>
      </c>
      <c r="B363" s="20" t="s">
        <v>989</v>
      </c>
      <c r="C363" s="20" t="s">
        <v>326</v>
      </c>
      <c r="D363" s="20" t="s">
        <v>992</v>
      </c>
      <c r="F363" s="4">
        <f t="shared" si="35"/>
        <v>0</v>
      </c>
      <c r="H363" s="4">
        <f t="shared" si="33"/>
        <v>0</v>
      </c>
      <c r="J363" s="4">
        <f t="shared" si="34"/>
        <v>0</v>
      </c>
      <c r="L363" s="4">
        <f t="shared" si="36"/>
        <v>0</v>
      </c>
    </row>
    <row r="364" spans="1:12" x14ac:dyDescent="0.2">
      <c r="A364" s="20" t="s">
        <v>316</v>
      </c>
      <c r="B364" s="20" t="s">
        <v>989</v>
      </c>
      <c r="C364" s="20" t="s">
        <v>759</v>
      </c>
      <c r="D364" s="20" t="s">
        <v>993</v>
      </c>
      <c r="E364" s="21" t="s">
        <v>994</v>
      </c>
      <c r="F364" s="4">
        <f t="shared" si="35"/>
        <v>24999.24</v>
      </c>
      <c r="G364" s="21" t="s">
        <v>994</v>
      </c>
      <c r="H364" s="4">
        <f t="shared" si="33"/>
        <v>24999.24</v>
      </c>
      <c r="I364" s="21" t="s">
        <v>995</v>
      </c>
      <c r="J364" s="4">
        <f t="shared" si="34"/>
        <v>26423.11</v>
      </c>
      <c r="K364" s="21" t="s">
        <v>996</v>
      </c>
      <c r="L364" s="4">
        <f t="shared" si="36"/>
        <v>33632.31</v>
      </c>
    </row>
    <row r="365" spans="1:12" x14ac:dyDescent="0.2">
      <c r="A365" s="20" t="s">
        <v>316</v>
      </c>
      <c r="B365" s="20" t="s">
        <v>989</v>
      </c>
      <c r="C365" s="20" t="s">
        <v>331</v>
      </c>
      <c r="D365" s="20" t="s">
        <v>997</v>
      </c>
      <c r="E365" s="21" t="s">
        <v>998</v>
      </c>
      <c r="F365" s="4">
        <f t="shared" si="35"/>
        <v>3810.27</v>
      </c>
      <c r="G365" s="21" t="s">
        <v>998</v>
      </c>
      <c r="H365" s="4">
        <f t="shared" si="33"/>
        <v>3810.27</v>
      </c>
      <c r="I365" s="21" t="s">
        <v>999</v>
      </c>
      <c r="J365" s="4">
        <f t="shared" si="34"/>
        <v>3823.38</v>
      </c>
      <c r="K365" s="21" t="s">
        <v>1000</v>
      </c>
      <c r="L365" s="4">
        <f t="shared" si="36"/>
        <v>4110.6400000000003</v>
      </c>
    </row>
    <row r="366" spans="1:12" x14ac:dyDescent="0.2">
      <c r="A366" s="20" t="s">
        <v>316</v>
      </c>
      <c r="B366" s="20" t="s">
        <v>989</v>
      </c>
      <c r="C366" s="20" t="s">
        <v>336</v>
      </c>
      <c r="D366" s="20" t="s">
        <v>1001</v>
      </c>
      <c r="E366" s="21" t="s">
        <v>1002</v>
      </c>
      <c r="F366" s="4">
        <f t="shared" si="35"/>
        <v>20004.04</v>
      </c>
      <c r="G366" s="21" t="s">
        <v>1002</v>
      </c>
      <c r="H366" s="4">
        <f t="shared" si="33"/>
        <v>20004.04</v>
      </c>
      <c r="I366" s="21" t="s">
        <v>1003</v>
      </c>
      <c r="J366" s="4">
        <f t="shared" si="34"/>
        <v>21110.17</v>
      </c>
      <c r="K366" s="21" t="s">
        <v>1004</v>
      </c>
      <c r="L366" s="4">
        <f t="shared" si="36"/>
        <v>24453.8</v>
      </c>
    </row>
    <row r="367" spans="1:12" x14ac:dyDescent="0.2">
      <c r="A367" s="20" t="s">
        <v>316</v>
      </c>
      <c r="B367" s="20" t="s">
        <v>989</v>
      </c>
      <c r="C367" s="20" t="s">
        <v>341</v>
      </c>
      <c r="D367" s="20" t="s">
        <v>1005</v>
      </c>
      <c r="E367" s="21" t="s">
        <v>1006</v>
      </c>
      <c r="F367" s="4">
        <f t="shared" si="35"/>
        <v>39436.32</v>
      </c>
      <c r="G367" s="21" t="s">
        <v>1006</v>
      </c>
      <c r="H367" s="4">
        <f t="shared" si="33"/>
        <v>39436.32</v>
      </c>
      <c r="I367" s="21" t="s">
        <v>1007</v>
      </c>
      <c r="J367" s="4">
        <f t="shared" si="34"/>
        <v>43691.81</v>
      </c>
      <c r="K367" s="21" t="s">
        <v>1008</v>
      </c>
      <c r="L367" s="4">
        <v>58290.09</v>
      </c>
    </row>
    <row r="368" spans="1:12" x14ac:dyDescent="0.2">
      <c r="A368" s="20" t="s">
        <v>316</v>
      </c>
      <c r="B368" s="20" t="s">
        <v>989</v>
      </c>
      <c r="C368" s="20" t="s">
        <v>346</v>
      </c>
      <c r="D368" s="20" t="s">
        <v>1009</v>
      </c>
      <c r="E368" s="21" t="s">
        <v>1010</v>
      </c>
      <c r="F368" s="4">
        <f t="shared" si="35"/>
        <v>44558.54</v>
      </c>
      <c r="G368" s="21" t="s">
        <v>1010</v>
      </c>
      <c r="H368" s="4">
        <f t="shared" si="33"/>
        <v>44558.54</v>
      </c>
      <c r="I368" s="21" t="s">
        <v>1011</v>
      </c>
      <c r="J368" s="4">
        <f t="shared" si="34"/>
        <v>44582.58</v>
      </c>
      <c r="K368" s="21" t="s">
        <v>1012</v>
      </c>
      <c r="L368" s="4">
        <f>VALUE(K368)</f>
        <v>45602.400000000001</v>
      </c>
    </row>
    <row r="369" spans="1:12" x14ac:dyDescent="0.2">
      <c r="A369" s="20" t="s">
        <v>316</v>
      </c>
      <c r="B369" s="20" t="s">
        <v>989</v>
      </c>
      <c r="C369" s="20" t="s">
        <v>412</v>
      </c>
      <c r="D369" s="20" t="s">
        <v>1013</v>
      </c>
      <c r="F369" s="4">
        <f t="shared" si="35"/>
        <v>0</v>
      </c>
      <c r="H369" s="4">
        <f t="shared" si="33"/>
        <v>0</v>
      </c>
      <c r="J369" s="4">
        <f t="shared" si="34"/>
        <v>0</v>
      </c>
      <c r="L369" s="4">
        <f>VALUE(K369)</f>
        <v>0</v>
      </c>
    </row>
    <row r="370" spans="1:12" x14ac:dyDescent="0.2">
      <c r="A370" s="20" t="s">
        <v>316</v>
      </c>
      <c r="B370" s="20" t="s">
        <v>989</v>
      </c>
      <c r="C370" s="20" t="s">
        <v>414</v>
      </c>
      <c r="D370" s="20" t="s">
        <v>1014</v>
      </c>
      <c r="E370" s="21" t="s">
        <v>1015</v>
      </c>
      <c r="F370" s="4">
        <f t="shared" si="35"/>
        <v>3196.14</v>
      </c>
      <c r="G370" s="21" t="s">
        <v>1016</v>
      </c>
      <c r="H370" s="4">
        <f t="shared" si="33"/>
        <v>2953.53</v>
      </c>
      <c r="I370" s="21" t="s">
        <v>1017</v>
      </c>
      <c r="J370" s="4">
        <f t="shared" si="34"/>
        <v>1527.7</v>
      </c>
      <c r="K370" s="21" t="s">
        <v>1015</v>
      </c>
      <c r="L370" s="4">
        <f>VALUE(K370)</f>
        <v>3196.14</v>
      </c>
    </row>
    <row r="371" spans="1:12" x14ac:dyDescent="0.2">
      <c r="A371" s="20" t="s">
        <v>316</v>
      </c>
      <c r="B371" s="20" t="s">
        <v>989</v>
      </c>
      <c r="C371" s="20" t="s">
        <v>352</v>
      </c>
      <c r="D371" s="20" t="s">
        <v>1018</v>
      </c>
      <c r="E371" s="21" t="s">
        <v>1019</v>
      </c>
      <c r="F371" s="4">
        <f t="shared" si="35"/>
        <v>3512.63</v>
      </c>
      <c r="G371" s="21" t="s">
        <v>1019</v>
      </c>
      <c r="H371" s="4">
        <f t="shared" si="33"/>
        <v>3512.63</v>
      </c>
      <c r="I371" s="21" t="s">
        <v>1020</v>
      </c>
      <c r="J371" s="4">
        <f t="shared" si="34"/>
        <v>5973.41</v>
      </c>
      <c r="K371" s="21" t="s">
        <v>1021</v>
      </c>
      <c r="L371" s="4">
        <f>VALUE(K371)</f>
        <v>4111.96</v>
      </c>
    </row>
    <row r="372" spans="1:12" x14ac:dyDescent="0.2">
      <c r="A372" s="20" t="s">
        <v>316</v>
      </c>
      <c r="B372" s="20" t="s">
        <v>989</v>
      </c>
      <c r="C372" s="20" t="s">
        <v>357</v>
      </c>
      <c r="D372" s="20" t="s">
        <v>1022</v>
      </c>
      <c r="F372" s="4">
        <f t="shared" si="35"/>
        <v>0</v>
      </c>
      <c r="H372" s="4">
        <f t="shared" si="33"/>
        <v>0</v>
      </c>
      <c r="I372" s="21" t="s">
        <v>1023</v>
      </c>
      <c r="J372" s="4">
        <f t="shared" si="34"/>
        <v>107.95</v>
      </c>
      <c r="L372" s="4">
        <f>VALUE(K372)</f>
        <v>0</v>
      </c>
    </row>
    <row r="373" spans="1:12" x14ac:dyDescent="0.2">
      <c r="A373" s="20" t="s">
        <v>316</v>
      </c>
      <c r="B373" s="20" t="s">
        <v>989</v>
      </c>
      <c r="C373" s="20" t="s">
        <v>360</v>
      </c>
      <c r="D373" s="20" t="s">
        <v>1024</v>
      </c>
      <c r="E373" s="21" t="s">
        <v>1025</v>
      </c>
      <c r="F373" s="4">
        <f t="shared" si="35"/>
        <v>40217.040000000001</v>
      </c>
      <c r="G373" s="21" t="s">
        <v>1025</v>
      </c>
      <c r="H373" s="4">
        <f t="shared" si="33"/>
        <v>40217.040000000001</v>
      </c>
      <c r="I373" s="21" t="s">
        <v>1026</v>
      </c>
      <c r="J373" s="4">
        <f t="shared" si="34"/>
        <v>43035.46</v>
      </c>
      <c r="K373" s="21" t="s">
        <v>1027</v>
      </c>
      <c r="L373" s="4">
        <v>47268.800000000003</v>
      </c>
    </row>
    <row r="374" spans="1:12" x14ac:dyDescent="0.2">
      <c r="A374" s="20" t="s">
        <v>316</v>
      </c>
      <c r="B374" s="20" t="s">
        <v>989</v>
      </c>
      <c r="C374" s="20" t="s">
        <v>370</v>
      </c>
      <c r="D374" s="20" t="s">
        <v>1028</v>
      </c>
      <c r="E374" s="21" t="s">
        <v>1029</v>
      </c>
      <c r="F374" s="4">
        <f t="shared" si="35"/>
        <v>511.83</v>
      </c>
      <c r="G374" s="21" t="s">
        <v>1029</v>
      </c>
      <c r="H374" s="4">
        <f t="shared" si="33"/>
        <v>511.83</v>
      </c>
      <c r="I374" s="21" t="s">
        <v>1030</v>
      </c>
      <c r="J374" s="4">
        <f t="shared" si="34"/>
        <v>516.01</v>
      </c>
      <c r="K374" s="21" t="s">
        <v>1031</v>
      </c>
      <c r="L374" s="4">
        <v>522.92999999999995</v>
      </c>
    </row>
    <row r="375" spans="1:12" x14ac:dyDescent="0.2">
      <c r="A375" s="20" t="s">
        <v>316</v>
      </c>
      <c r="B375" s="20" t="s">
        <v>989</v>
      </c>
      <c r="C375" s="20" t="s">
        <v>375</v>
      </c>
      <c r="D375" s="20" t="s">
        <v>1032</v>
      </c>
      <c r="E375" s="21" t="s">
        <v>1033</v>
      </c>
      <c r="F375" s="4">
        <f t="shared" si="35"/>
        <v>4436.3500000000004</v>
      </c>
      <c r="G375" s="21" t="s">
        <v>1033</v>
      </c>
      <c r="H375" s="4">
        <f t="shared" si="33"/>
        <v>4436.3500000000004</v>
      </c>
      <c r="I375" s="21" t="s">
        <v>1034</v>
      </c>
      <c r="J375" s="4">
        <f t="shared" si="34"/>
        <v>4853.92</v>
      </c>
      <c r="K375" s="21" t="s">
        <v>1034</v>
      </c>
      <c r="L375" s="4">
        <f>VALUE(K375)</f>
        <v>4853.92</v>
      </c>
    </row>
    <row r="376" spans="1:12" x14ac:dyDescent="0.2">
      <c r="A376" s="22">
        <v>3000</v>
      </c>
      <c r="B376" s="22">
        <v>43000</v>
      </c>
      <c r="C376" s="22">
        <v>1200001</v>
      </c>
      <c r="D376" s="20" t="s">
        <v>3565</v>
      </c>
      <c r="E376" s="21"/>
      <c r="G376" s="21"/>
      <c r="I376" s="21"/>
      <c r="K376" s="21"/>
      <c r="L376" s="4">
        <v>16071.47</v>
      </c>
    </row>
    <row r="377" spans="1:12" x14ac:dyDescent="0.2">
      <c r="A377" s="20" t="s">
        <v>316</v>
      </c>
      <c r="B377" s="20" t="s">
        <v>1035</v>
      </c>
      <c r="C377" s="20" t="s">
        <v>317</v>
      </c>
      <c r="D377" s="20" t="s">
        <v>1036</v>
      </c>
      <c r="E377" s="21" t="s">
        <v>319</v>
      </c>
      <c r="F377" s="4">
        <f t="shared" ref="F377:F440" si="37">VALUE(E377)</f>
        <v>14006.28</v>
      </c>
      <c r="G377" s="21" t="s">
        <v>319</v>
      </c>
      <c r="H377" s="4">
        <f t="shared" ref="H377:H440" si="38">VALUE(G377)</f>
        <v>14006.28</v>
      </c>
      <c r="I377" s="21" t="s">
        <v>1037</v>
      </c>
      <c r="J377" s="4">
        <f t="shared" ref="J377:J440" si="39">VALUE(I377)</f>
        <v>16263.28</v>
      </c>
      <c r="K377" s="21" t="s">
        <v>754</v>
      </c>
      <c r="L377" s="4">
        <f>VALUE(K377)</f>
        <v>28264.67</v>
      </c>
    </row>
    <row r="378" spans="1:12" x14ac:dyDescent="0.2">
      <c r="A378" s="20" t="s">
        <v>316</v>
      </c>
      <c r="B378" s="20" t="s">
        <v>1035</v>
      </c>
      <c r="C378" s="20" t="s">
        <v>321</v>
      </c>
      <c r="D378" s="20" t="s">
        <v>1038</v>
      </c>
      <c r="E378" s="21" t="s">
        <v>495</v>
      </c>
      <c r="F378" s="4">
        <f t="shared" si="37"/>
        <v>10727.38</v>
      </c>
      <c r="G378" s="21" t="s">
        <v>495</v>
      </c>
      <c r="H378" s="4">
        <f t="shared" si="38"/>
        <v>10727.38</v>
      </c>
      <c r="I378" s="21" t="s">
        <v>936</v>
      </c>
      <c r="J378" s="4">
        <f t="shared" si="39"/>
        <v>10727.36</v>
      </c>
      <c r="K378" s="21" t="s">
        <v>1039</v>
      </c>
      <c r="L378" s="4">
        <f>VALUE(K378)</f>
        <v>21647.85</v>
      </c>
    </row>
    <row r="379" spans="1:12" x14ac:dyDescent="0.2">
      <c r="A379" s="20" t="s">
        <v>316</v>
      </c>
      <c r="B379" s="20" t="s">
        <v>1035</v>
      </c>
      <c r="C379" s="20" t="s">
        <v>331</v>
      </c>
      <c r="D379" s="20" t="s">
        <v>1040</v>
      </c>
      <c r="E379" s="21" t="s">
        <v>1041</v>
      </c>
      <c r="F379" s="4">
        <f t="shared" si="37"/>
        <v>6190.32</v>
      </c>
      <c r="G379" s="21" t="s">
        <v>1041</v>
      </c>
      <c r="H379" s="4">
        <f t="shared" si="38"/>
        <v>6190.32</v>
      </c>
      <c r="I379" s="21" t="s">
        <v>1042</v>
      </c>
      <c r="J379" s="4">
        <f t="shared" si="39"/>
        <v>6937.61</v>
      </c>
      <c r="K379" s="21" t="s">
        <v>1043</v>
      </c>
      <c r="L379" s="4">
        <f>VALUE(K379)</f>
        <v>6985.89</v>
      </c>
    </row>
    <row r="380" spans="1:12" x14ac:dyDescent="0.2">
      <c r="A380" s="20" t="s">
        <v>316</v>
      </c>
      <c r="B380" s="20" t="s">
        <v>1035</v>
      </c>
      <c r="C380" s="20" t="s">
        <v>336</v>
      </c>
      <c r="D380" s="20" t="s">
        <v>1044</v>
      </c>
      <c r="E380" s="21" t="s">
        <v>1045</v>
      </c>
      <c r="F380" s="4">
        <f t="shared" si="37"/>
        <v>18074.28</v>
      </c>
      <c r="G380" s="21" t="s">
        <v>1045</v>
      </c>
      <c r="H380" s="4">
        <f t="shared" si="38"/>
        <v>18074.28</v>
      </c>
      <c r="I380" s="21" t="s">
        <v>1046</v>
      </c>
      <c r="J380" s="4">
        <f t="shared" si="39"/>
        <v>20277.13</v>
      </c>
      <c r="K380" s="21" t="s">
        <v>1047</v>
      </c>
      <c r="L380" s="4">
        <v>43087.41</v>
      </c>
    </row>
    <row r="381" spans="1:12" x14ac:dyDescent="0.2">
      <c r="A381" s="20" t="s">
        <v>316</v>
      </c>
      <c r="B381" s="20" t="s">
        <v>1035</v>
      </c>
      <c r="C381" s="20" t="s">
        <v>341</v>
      </c>
      <c r="D381" s="20" t="s">
        <v>1048</v>
      </c>
      <c r="E381" s="21" t="s">
        <v>1049</v>
      </c>
      <c r="F381" s="4">
        <f t="shared" si="37"/>
        <v>28531.16</v>
      </c>
      <c r="G381" s="21" t="s">
        <v>1049</v>
      </c>
      <c r="H381" s="4">
        <f t="shared" si="38"/>
        <v>28531.16</v>
      </c>
      <c r="I381" s="21" t="s">
        <v>1050</v>
      </c>
      <c r="J381" s="4">
        <f t="shared" si="39"/>
        <v>29321.19</v>
      </c>
      <c r="K381" s="21" t="s">
        <v>1051</v>
      </c>
      <c r="L381" s="4">
        <v>58552.98</v>
      </c>
    </row>
    <row r="382" spans="1:12" x14ac:dyDescent="0.2">
      <c r="A382" s="20" t="s">
        <v>316</v>
      </c>
      <c r="B382" s="20" t="s">
        <v>1035</v>
      </c>
      <c r="C382" s="20" t="s">
        <v>346</v>
      </c>
      <c r="D382" s="20" t="s">
        <v>1052</v>
      </c>
      <c r="F382" s="4">
        <f t="shared" si="37"/>
        <v>0</v>
      </c>
      <c r="H382" s="4">
        <f t="shared" si="38"/>
        <v>0</v>
      </c>
      <c r="J382" s="4">
        <f t="shared" si="39"/>
        <v>0</v>
      </c>
      <c r="L382" s="4">
        <f>VALUE(K382)</f>
        <v>0</v>
      </c>
    </row>
    <row r="383" spans="1:12" x14ac:dyDescent="0.2">
      <c r="A383" s="20" t="s">
        <v>316</v>
      </c>
      <c r="B383" s="20" t="s">
        <v>1035</v>
      </c>
      <c r="C383" s="20" t="s">
        <v>412</v>
      </c>
      <c r="D383" s="20" t="s">
        <v>1053</v>
      </c>
      <c r="F383" s="4">
        <f t="shared" si="37"/>
        <v>0</v>
      </c>
      <c r="H383" s="4">
        <f t="shared" si="38"/>
        <v>0</v>
      </c>
      <c r="J383" s="4">
        <f t="shared" si="39"/>
        <v>0</v>
      </c>
      <c r="L383" s="4">
        <f>VALUE(K383)</f>
        <v>0</v>
      </c>
    </row>
    <row r="384" spans="1:12" x14ac:dyDescent="0.2">
      <c r="A384" s="20" t="s">
        <v>316</v>
      </c>
      <c r="B384" s="20" t="s">
        <v>1035</v>
      </c>
      <c r="C384" s="20" t="s">
        <v>414</v>
      </c>
      <c r="D384" s="20" t="s">
        <v>1054</v>
      </c>
      <c r="F384" s="4">
        <f t="shared" si="37"/>
        <v>0</v>
      </c>
      <c r="H384" s="4">
        <f t="shared" si="38"/>
        <v>0</v>
      </c>
      <c r="J384" s="4">
        <f t="shared" si="39"/>
        <v>0</v>
      </c>
      <c r="L384" s="4">
        <f>VALUE(K384)</f>
        <v>0</v>
      </c>
    </row>
    <row r="385" spans="1:12" x14ac:dyDescent="0.2">
      <c r="A385" s="20" t="s">
        <v>316</v>
      </c>
      <c r="B385" s="20" t="s">
        <v>1035</v>
      </c>
      <c r="C385" s="20" t="s">
        <v>352</v>
      </c>
      <c r="D385" s="20" t="s">
        <v>1055</v>
      </c>
      <c r="E385" s="21" t="s">
        <v>1019</v>
      </c>
      <c r="F385" s="4">
        <f t="shared" si="37"/>
        <v>3512.63</v>
      </c>
      <c r="G385" s="21" t="s">
        <v>1019</v>
      </c>
      <c r="H385" s="4">
        <f t="shared" si="38"/>
        <v>3512.63</v>
      </c>
      <c r="I385" s="21" t="s">
        <v>1056</v>
      </c>
      <c r="J385" s="4">
        <f t="shared" si="39"/>
        <v>2333.0500000000002</v>
      </c>
      <c r="K385" s="21" t="s">
        <v>1019</v>
      </c>
      <c r="L385" s="4">
        <f>VALUE(K385)</f>
        <v>3512.63</v>
      </c>
    </row>
    <row r="386" spans="1:12" x14ac:dyDescent="0.2">
      <c r="A386" s="20" t="s">
        <v>316</v>
      </c>
      <c r="B386" s="20" t="s">
        <v>1035</v>
      </c>
      <c r="C386" s="20" t="s">
        <v>357</v>
      </c>
      <c r="D386" s="20" t="s">
        <v>1057</v>
      </c>
      <c r="F386" s="4">
        <f t="shared" si="37"/>
        <v>0</v>
      </c>
      <c r="H386" s="4">
        <f t="shared" si="38"/>
        <v>0</v>
      </c>
      <c r="J386" s="4">
        <f t="shared" si="39"/>
        <v>0</v>
      </c>
      <c r="L386" s="4">
        <f>VALUE(K386)</f>
        <v>0</v>
      </c>
    </row>
    <row r="387" spans="1:12" x14ac:dyDescent="0.2">
      <c r="A387" s="20" t="s">
        <v>316</v>
      </c>
      <c r="B387" s="20" t="s">
        <v>1035</v>
      </c>
      <c r="C387" s="20" t="s">
        <v>360</v>
      </c>
      <c r="D387" s="20" t="s">
        <v>1058</v>
      </c>
      <c r="E387" s="21" t="s">
        <v>1059</v>
      </c>
      <c r="F387" s="4">
        <f t="shared" si="37"/>
        <v>21897.81</v>
      </c>
      <c r="G387" s="21" t="s">
        <v>1059</v>
      </c>
      <c r="H387" s="4">
        <f t="shared" si="38"/>
        <v>21897.81</v>
      </c>
      <c r="I387" s="21" t="s">
        <v>1060</v>
      </c>
      <c r="J387" s="4">
        <f t="shared" si="39"/>
        <v>14482.37</v>
      </c>
      <c r="K387" s="21" t="s">
        <v>1061</v>
      </c>
      <c r="L387" s="4">
        <v>41009.56</v>
      </c>
    </row>
    <row r="388" spans="1:12" x14ac:dyDescent="0.2">
      <c r="A388" s="20" t="s">
        <v>316</v>
      </c>
      <c r="B388" s="20" t="s">
        <v>1035</v>
      </c>
      <c r="C388" s="20" t="s">
        <v>370</v>
      </c>
      <c r="D388" s="20" t="s">
        <v>1062</v>
      </c>
      <c r="E388" s="21" t="s">
        <v>1063</v>
      </c>
      <c r="F388" s="4">
        <f t="shared" si="37"/>
        <v>537.17999999999995</v>
      </c>
      <c r="G388" s="21" t="s">
        <v>1063</v>
      </c>
      <c r="H388" s="4">
        <f t="shared" si="38"/>
        <v>537.17999999999995</v>
      </c>
      <c r="I388" s="21" t="s">
        <v>1064</v>
      </c>
      <c r="J388" s="4">
        <f t="shared" si="39"/>
        <v>541.36</v>
      </c>
      <c r="K388" s="21" t="s">
        <v>1065</v>
      </c>
      <c r="L388" s="4">
        <v>559.84</v>
      </c>
    </row>
    <row r="389" spans="1:12" x14ac:dyDescent="0.2">
      <c r="A389" s="20" t="s">
        <v>316</v>
      </c>
      <c r="B389" s="20" t="s">
        <v>1035</v>
      </c>
      <c r="C389" s="20" t="s">
        <v>375</v>
      </c>
      <c r="D389" s="20" t="s">
        <v>1066</v>
      </c>
      <c r="E389" s="21" t="s">
        <v>1067</v>
      </c>
      <c r="F389" s="4">
        <f t="shared" si="37"/>
        <v>3180.29</v>
      </c>
      <c r="G389" s="21" t="s">
        <v>1067</v>
      </c>
      <c r="H389" s="4">
        <f t="shared" si="38"/>
        <v>3180.29</v>
      </c>
      <c r="I389" s="21" t="s">
        <v>1068</v>
      </c>
      <c r="J389" s="4">
        <f t="shared" si="39"/>
        <v>1986.81</v>
      </c>
      <c r="K389" s="21" t="s">
        <v>1068</v>
      </c>
      <c r="L389" s="4">
        <f>VALUE(K389)</f>
        <v>1986.81</v>
      </c>
    </row>
    <row r="390" spans="1:12" x14ac:dyDescent="0.2">
      <c r="A390" s="20" t="s">
        <v>316</v>
      </c>
      <c r="B390" s="20" t="s">
        <v>1069</v>
      </c>
      <c r="C390" s="20" t="s">
        <v>326</v>
      </c>
      <c r="D390" s="20" t="s">
        <v>1070</v>
      </c>
      <c r="F390" s="4">
        <f t="shared" si="37"/>
        <v>0</v>
      </c>
      <c r="H390" s="4">
        <f t="shared" si="38"/>
        <v>0</v>
      </c>
      <c r="I390" s="21" t="s">
        <v>1071</v>
      </c>
      <c r="J390" s="4">
        <f t="shared" si="39"/>
        <v>1257.3</v>
      </c>
      <c r="K390" s="21" t="s">
        <v>1072</v>
      </c>
      <c r="L390" s="4">
        <v>18349.189999999999</v>
      </c>
    </row>
    <row r="391" spans="1:12" x14ac:dyDescent="0.2">
      <c r="A391" s="20" t="s">
        <v>316</v>
      </c>
      <c r="B391" s="20" t="s">
        <v>1069</v>
      </c>
      <c r="C391" s="20" t="s">
        <v>331</v>
      </c>
      <c r="D391" s="20" t="s">
        <v>1073</v>
      </c>
      <c r="F391" s="4">
        <f t="shared" si="37"/>
        <v>0</v>
      </c>
      <c r="H391" s="4">
        <f t="shared" si="38"/>
        <v>0</v>
      </c>
      <c r="I391" s="21" t="s">
        <v>1074</v>
      </c>
      <c r="J391" s="4">
        <f t="shared" si="39"/>
        <v>18.809999999999999</v>
      </c>
      <c r="K391" s="21" t="s">
        <v>1075</v>
      </c>
      <c r="L391" s="4">
        <v>274.51</v>
      </c>
    </row>
    <row r="392" spans="1:12" x14ac:dyDescent="0.2">
      <c r="A392" s="20" t="s">
        <v>316</v>
      </c>
      <c r="B392" s="20" t="s">
        <v>1069</v>
      </c>
      <c r="C392" s="20" t="s">
        <v>336</v>
      </c>
      <c r="D392" s="20" t="s">
        <v>1076</v>
      </c>
      <c r="F392" s="4">
        <f t="shared" si="37"/>
        <v>0</v>
      </c>
      <c r="H392" s="4">
        <f t="shared" si="38"/>
        <v>0</v>
      </c>
      <c r="I392" s="21" t="s">
        <v>1077</v>
      </c>
      <c r="J392" s="4">
        <f t="shared" si="39"/>
        <v>710.62</v>
      </c>
      <c r="K392" s="21" t="s">
        <v>1078</v>
      </c>
      <c r="L392" s="4">
        <v>10384.450000000001</v>
      </c>
    </row>
    <row r="393" spans="1:12" x14ac:dyDescent="0.2">
      <c r="A393" s="20" t="s">
        <v>316</v>
      </c>
      <c r="B393" s="20" t="s">
        <v>1069</v>
      </c>
      <c r="C393" s="20" t="s">
        <v>341</v>
      </c>
      <c r="D393" s="20" t="s">
        <v>1079</v>
      </c>
      <c r="F393" s="4">
        <f t="shared" si="37"/>
        <v>0</v>
      </c>
      <c r="H393" s="4">
        <f t="shared" si="38"/>
        <v>0</v>
      </c>
      <c r="I393" s="21" t="s">
        <v>1080</v>
      </c>
      <c r="J393" s="4">
        <f t="shared" si="39"/>
        <v>1087.74</v>
      </c>
      <c r="K393" s="21" t="s">
        <v>1081</v>
      </c>
      <c r="L393" s="4">
        <v>15895.14</v>
      </c>
    </row>
    <row r="394" spans="1:12" x14ac:dyDescent="0.2">
      <c r="A394" s="20" t="s">
        <v>316</v>
      </c>
      <c r="B394" s="20" t="s">
        <v>1069</v>
      </c>
      <c r="C394" s="20" t="s">
        <v>346</v>
      </c>
      <c r="D394" s="20" t="s">
        <v>1082</v>
      </c>
      <c r="E394" s="21" t="s">
        <v>1083</v>
      </c>
      <c r="F394" s="4">
        <f t="shared" si="37"/>
        <v>249029.65</v>
      </c>
      <c r="G394" s="21" t="s">
        <v>1083</v>
      </c>
      <c r="H394" s="4">
        <f t="shared" si="38"/>
        <v>249029.65</v>
      </c>
      <c r="I394" s="21" t="s">
        <v>1084</v>
      </c>
      <c r="J394" s="4">
        <f t="shared" si="39"/>
        <v>241139.45</v>
      </c>
      <c r="K394" s="21" t="s">
        <v>1085</v>
      </c>
      <c r="L394" s="4">
        <v>208484.35</v>
      </c>
    </row>
    <row r="395" spans="1:12" x14ac:dyDescent="0.2">
      <c r="A395" s="20" t="s">
        <v>316</v>
      </c>
      <c r="B395" s="20" t="s">
        <v>1069</v>
      </c>
      <c r="C395" s="20" t="s">
        <v>412</v>
      </c>
      <c r="D395" s="20" t="s">
        <v>1086</v>
      </c>
      <c r="F395" s="4">
        <f t="shared" si="37"/>
        <v>0</v>
      </c>
      <c r="H395" s="4">
        <f t="shared" si="38"/>
        <v>0</v>
      </c>
      <c r="J395" s="4">
        <f t="shared" si="39"/>
        <v>0</v>
      </c>
      <c r="L395" s="4">
        <f>VALUE(K395)</f>
        <v>0</v>
      </c>
    </row>
    <row r="396" spans="1:12" x14ac:dyDescent="0.2">
      <c r="A396" s="20" t="s">
        <v>316</v>
      </c>
      <c r="B396" s="20" t="s">
        <v>1069</v>
      </c>
      <c r="C396" s="20" t="s">
        <v>414</v>
      </c>
      <c r="D396" s="20" t="s">
        <v>1087</v>
      </c>
      <c r="E396" s="21" t="s">
        <v>1088</v>
      </c>
      <c r="F396" s="4">
        <f t="shared" si="37"/>
        <v>29719.63</v>
      </c>
      <c r="G396" s="21" t="s">
        <v>1088</v>
      </c>
      <c r="H396" s="4">
        <f t="shared" si="38"/>
        <v>29719.63</v>
      </c>
      <c r="I396" s="21" t="s">
        <v>1089</v>
      </c>
      <c r="J396" s="4">
        <f t="shared" si="39"/>
        <v>31878</v>
      </c>
      <c r="K396" s="21" t="s">
        <v>1090</v>
      </c>
      <c r="L396" s="4">
        <f>VALUE(K396)</f>
        <v>24719.63</v>
      </c>
    </row>
    <row r="397" spans="1:12" x14ac:dyDescent="0.2">
      <c r="A397" s="20" t="s">
        <v>316</v>
      </c>
      <c r="B397" s="20" t="s">
        <v>1069</v>
      </c>
      <c r="C397" s="20" t="s">
        <v>352</v>
      </c>
      <c r="D397" s="20" t="s">
        <v>1091</v>
      </c>
      <c r="F397" s="4">
        <f t="shared" si="37"/>
        <v>0</v>
      </c>
      <c r="H397" s="4">
        <f t="shared" si="38"/>
        <v>0</v>
      </c>
      <c r="I397" s="21" t="s">
        <v>1092</v>
      </c>
      <c r="J397" s="4">
        <f t="shared" si="39"/>
        <v>257.07</v>
      </c>
      <c r="K397" s="21" t="s">
        <v>18</v>
      </c>
      <c r="L397" s="4">
        <f>VALUE(K397)</f>
        <v>5000</v>
      </c>
    </row>
    <row r="398" spans="1:12" x14ac:dyDescent="0.2">
      <c r="A398" s="20" t="s">
        <v>316</v>
      </c>
      <c r="B398" s="20" t="s">
        <v>1069</v>
      </c>
      <c r="C398" s="20" t="s">
        <v>360</v>
      </c>
      <c r="D398" s="20" t="s">
        <v>1093</v>
      </c>
      <c r="E398" s="21" t="s">
        <v>1094</v>
      </c>
      <c r="F398" s="4">
        <f t="shared" si="37"/>
        <v>76782.27</v>
      </c>
      <c r="G398" s="21" t="s">
        <v>1094</v>
      </c>
      <c r="H398" s="4">
        <f t="shared" si="38"/>
        <v>76782.27</v>
      </c>
      <c r="I398" s="21" t="s">
        <v>1095</v>
      </c>
      <c r="J398" s="4">
        <f t="shared" si="39"/>
        <v>75741.210000000006</v>
      </c>
      <c r="K398" s="21" t="s">
        <v>1096</v>
      </c>
      <c r="L398" s="4">
        <v>74970.710000000006</v>
      </c>
    </row>
    <row r="399" spans="1:12" x14ac:dyDescent="0.2">
      <c r="A399" s="20" t="s">
        <v>316</v>
      </c>
      <c r="B399" s="20" t="s">
        <v>1069</v>
      </c>
      <c r="C399" s="20" t="s">
        <v>370</v>
      </c>
      <c r="D399" s="20" t="s">
        <v>1097</v>
      </c>
      <c r="E399" s="21" t="s">
        <v>1098</v>
      </c>
      <c r="F399" s="4">
        <f t="shared" si="37"/>
        <v>2281.77</v>
      </c>
      <c r="G399" s="21" t="s">
        <v>1098</v>
      </c>
      <c r="H399" s="4">
        <f t="shared" si="38"/>
        <v>2281.77</v>
      </c>
      <c r="I399" s="21" t="s">
        <v>1099</v>
      </c>
      <c r="J399" s="4">
        <f t="shared" si="39"/>
        <v>1928.07</v>
      </c>
      <c r="K399" s="21" t="s">
        <v>1100</v>
      </c>
      <c r="L399" s="4">
        <v>2023.72</v>
      </c>
    </row>
    <row r="400" spans="1:12" x14ac:dyDescent="0.2">
      <c r="A400" s="20" t="s">
        <v>316</v>
      </c>
      <c r="B400" s="20" t="s">
        <v>1069</v>
      </c>
      <c r="C400" s="20" t="s">
        <v>375</v>
      </c>
      <c r="D400" s="20" t="s">
        <v>1101</v>
      </c>
      <c r="E400" s="21" t="s">
        <v>1102</v>
      </c>
      <c r="F400" s="4">
        <f t="shared" si="37"/>
        <v>16567.150000000001</v>
      </c>
      <c r="G400" s="21" t="s">
        <v>1102</v>
      </c>
      <c r="H400" s="4">
        <f t="shared" si="38"/>
        <v>16567.150000000001</v>
      </c>
      <c r="I400" s="21" t="s">
        <v>1103</v>
      </c>
      <c r="J400" s="4">
        <f t="shared" si="39"/>
        <v>14426.42</v>
      </c>
      <c r="K400" s="21" t="s">
        <v>1072</v>
      </c>
      <c r="L400" s="4">
        <f>VALUE(K400)</f>
        <v>16775.55</v>
      </c>
    </row>
    <row r="401" spans="1:12" x14ac:dyDescent="0.2">
      <c r="A401" s="20" t="s">
        <v>316</v>
      </c>
      <c r="B401" s="20" t="s">
        <v>1104</v>
      </c>
      <c r="C401" s="20" t="s">
        <v>1105</v>
      </c>
      <c r="D401" s="20" t="s">
        <v>1106</v>
      </c>
      <c r="E401" s="21" t="s">
        <v>1107</v>
      </c>
      <c r="F401" s="4">
        <f t="shared" si="37"/>
        <v>161195.12</v>
      </c>
      <c r="G401" s="21" t="s">
        <v>1107</v>
      </c>
      <c r="H401" s="4">
        <f t="shared" si="38"/>
        <v>161195.12</v>
      </c>
      <c r="I401" s="21" t="s">
        <v>1108</v>
      </c>
      <c r="J401" s="4">
        <f t="shared" si="39"/>
        <v>160880.79999999999</v>
      </c>
      <c r="K401" s="21" t="s">
        <v>1109</v>
      </c>
      <c r="L401" s="4">
        <v>156107.70000000001</v>
      </c>
    </row>
    <row r="402" spans="1:12" x14ac:dyDescent="0.2">
      <c r="A402" s="20" t="s">
        <v>316</v>
      </c>
      <c r="B402" s="20" t="s">
        <v>1104</v>
      </c>
      <c r="C402" s="20" t="s">
        <v>360</v>
      </c>
      <c r="D402" s="20" t="s">
        <v>1110</v>
      </c>
      <c r="E402" s="21" t="s">
        <v>1111</v>
      </c>
      <c r="F402" s="4">
        <f t="shared" si="37"/>
        <v>41910.730000000003</v>
      </c>
      <c r="G402" s="21" t="s">
        <v>1111</v>
      </c>
      <c r="H402" s="4">
        <f t="shared" si="38"/>
        <v>41910.730000000003</v>
      </c>
      <c r="I402" s="21" t="s">
        <v>1112</v>
      </c>
      <c r="J402" s="4">
        <f t="shared" si="39"/>
        <v>43011.64</v>
      </c>
      <c r="K402" s="21" t="s">
        <v>1113</v>
      </c>
      <c r="L402" s="4">
        <v>39026.93</v>
      </c>
    </row>
    <row r="403" spans="1:12" x14ac:dyDescent="0.2">
      <c r="A403" s="20" t="s">
        <v>316</v>
      </c>
      <c r="B403" s="20" t="s">
        <v>1104</v>
      </c>
      <c r="C403" s="20" t="s">
        <v>1114</v>
      </c>
      <c r="D403" s="20" t="s">
        <v>1115</v>
      </c>
      <c r="E403" s="21" t="s">
        <v>1116</v>
      </c>
      <c r="F403" s="4">
        <f t="shared" si="37"/>
        <v>157820.74</v>
      </c>
      <c r="G403" s="21" t="s">
        <v>1116</v>
      </c>
      <c r="H403" s="4">
        <f t="shared" si="38"/>
        <v>157820.74</v>
      </c>
      <c r="I403" s="21" t="s">
        <v>1117</v>
      </c>
      <c r="J403" s="4">
        <f t="shared" si="39"/>
        <v>142359.26999999999</v>
      </c>
      <c r="K403" s="21" t="s">
        <v>1118</v>
      </c>
      <c r="L403" s="4">
        <f t="shared" ref="L403:L412" si="40">VALUE(K403)</f>
        <v>158586.35</v>
      </c>
    </row>
    <row r="404" spans="1:12" x14ac:dyDescent="0.2">
      <c r="A404" s="20" t="s">
        <v>316</v>
      </c>
      <c r="B404" s="20" t="s">
        <v>1104</v>
      </c>
      <c r="C404" s="20" t="s">
        <v>1119</v>
      </c>
      <c r="D404" s="20" t="s">
        <v>1120</v>
      </c>
      <c r="F404" s="4">
        <f t="shared" si="37"/>
        <v>0</v>
      </c>
      <c r="H404" s="4">
        <f t="shared" si="38"/>
        <v>0</v>
      </c>
      <c r="J404" s="4">
        <f t="shared" si="39"/>
        <v>0</v>
      </c>
      <c r="L404" s="4">
        <f t="shared" si="40"/>
        <v>0</v>
      </c>
    </row>
    <row r="405" spans="1:12" x14ac:dyDescent="0.2">
      <c r="A405" s="20" t="s">
        <v>316</v>
      </c>
      <c r="B405" s="20" t="s">
        <v>1104</v>
      </c>
      <c r="C405" s="20" t="s">
        <v>1121</v>
      </c>
      <c r="D405" s="20" t="s">
        <v>1120</v>
      </c>
      <c r="E405" s="21" t="s">
        <v>1122</v>
      </c>
      <c r="F405" s="4">
        <f t="shared" si="37"/>
        <v>44798.400000000001</v>
      </c>
      <c r="G405" s="21" t="s">
        <v>1122</v>
      </c>
      <c r="H405" s="4">
        <f t="shared" si="38"/>
        <v>44798.400000000001</v>
      </c>
      <c r="I405" s="21" t="s">
        <v>1123</v>
      </c>
      <c r="J405" s="4">
        <f t="shared" si="39"/>
        <v>44652</v>
      </c>
      <c r="K405" s="21" t="s">
        <v>1124</v>
      </c>
      <c r="L405" s="4">
        <f t="shared" si="40"/>
        <v>45245.88</v>
      </c>
    </row>
    <row r="406" spans="1:12" x14ac:dyDescent="0.2">
      <c r="A406" s="20" t="s">
        <v>316</v>
      </c>
      <c r="B406" s="20" t="s">
        <v>183</v>
      </c>
      <c r="C406" s="20" t="s">
        <v>357</v>
      </c>
      <c r="D406" s="20" t="s">
        <v>1125</v>
      </c>
      <c r="F406" s="4">
        <f t="shared" si="37"/>
        <v>0</v>
      </c>
      <c r="H406" s="4">
        <f t="shared" si="38"/>
        <v>0</v>
      </c>
      <c r="J406" s="4">
        <f t="shared" si="39"/>
        <v>0</v>
      </c>
      <c r="L406" s="4">
        <f t="shared" si="40"/>
        <v>0</v>
      </c>
    </row>
    <row r="407" spans="1:12" x14ac:dyDescent="0.2">
      <c r="A407" s="20" t="s">
        <v>316</v>
      </c>
      <c r="B407" s="20" t="s">
        <v>1126</v>
      </c>
      <c r="C407" s="20" t="s">
        <v>958</v>
      </c>
      <c r="D407" s="20" t="s">
        <v>1127</v>
      </c>
      <c r="F407" s="4">
        <f t="shared" si="37"/>
        <v>0</v>
      </c>
      <c r="H407" s="4">
        <f t="shared" si="38"/>
        <v>0</v>
      </c>
      <c r="J407" s="4">
        <f t="shared" si="39"/>
        <v>0</v>
      </c>
      <c r="L407" s="4">
        <f t="shared" si="40"/>
        <v>0</v>
      </c>
    </row>
    <row r="408" spans="1:12" x14ac:dyDescent="0.2">
      <c r="A408" s="20" t="s">
        <v>316</v>
      </c>
      <c r="B408" s="20" t="s">
        <v>1126</v>
      </c>
      <c r="C408" s="20" t="s">
        <v>391</v>
      </c>
      <c r="D408" s="20" t="s">
        <v>1128</v>
      </c>
      <c r="E408" s="21" t="s">
        <v>393</v>
      </c>
      <c r="F408" s="4">
        <f t="shared" si="37"/>
        <v>15928.12</v>
      </c>
      <c r="G408" s="21" t="s">
        <v>393</v>
      </c>
      <c r="H408" s="4">
        <f t="shared" si="38"/>
        <v>15928.12</v>
      </c>
      <c r="I408" s="21" t="s">
        <v>393</v>
      </c>
      <c r="J408" s="4">
        <f t="shared" si="39"/>
        <v>15928.12</v>
      </c>
      <c r="K408" s="21" t="s">
        <v>395</v>
      </c>
      <c r="L408" s="4">
        <f t="shared" si="40"/>
        <v>16071.47</v>
      </c>
    </row>
    <row r="409" spans="1:12" x14ac:dyDescent="0.2">
      <c r="A409" s="20" t="s">
        <v>316</v>
      </c>
      <c r="B409" s="20" t="s">
        <v>1126</v>
      </c>
      <c r="C409" s="20" t="s">
        <v>336</v>
      </c>
      <c r="D409" s="20" t="s">
        <v>1129</v>
      </c>
      <c r="E409" s="21" t="s">
        <v>1130</v>
      </c>
      <c r="F409" s="4">
        <f t="shared" si="37"/>
        <v>8856.4</v>
      </c>
      <c r="G409" s="21" t="s">
        <v>1130</v>
      </c>
      <c r="H409" s="4">
        <f t="shared" si="38"/>
        <v>8856.4</v>
      </c>
      <c r="I409" s="21" t="s">
        <v>1131</v>
      </c>
      <c r="J409" s="4">
        <f t="shared" si="39"/>
        <v>8856.3799999999992</v>
      </c>
      <c r="K409" s="21" t="s">
        <v>1132</v>
      </c>
      <c r="L409" s="4">
        <f t="shared" si="40"/>
        <v>8936.11</v>
      </c>
    </row>
    <row r="410" spans="1:12" x14ac:dyDescent="0.2">
      <c r="A410" s="20" t="s">
        <v>316</v>
      </c>
      <c r="B410" s="20" t="s">
        <v>1126</v>
      </c>
      <c r="C410" s="20" t="s">
        <v>341</v>
      </c>
      <c r="D410" s="20" t="s">
        <v>1133</v>
      </c>
      <c r="E410" s="21" t="s">
        <v>1134</v>
      </c>
      <c r="F410" s="4">
        <f t="shared" si="37"/>
        <v>17602.48</v>
      </c>
      <c r="G410" s="21" t="s">
        <v>1134</v>
      </c>
      <c r="H410" s="4">
        <f t="shared" si="38"/>
        <v>17602.48</v>
      </c>
      <c r="I410" s="21" t="s">
        <v>1134</v>
      </c>
      <c r="J410" s="4">
        <f t="shared" si="39"/>
        <v>17602.48</v>
      </c>
      <c r="K410" s="21" t="s">
        <v>1135</v>
      </c>
      <c r="L410" s="4">
        <f t="shared" si="40"/>
        <v>17760.900000000001</v>
      </c>
    </row>
    <row r="411" spans="1:12" x14ac:dyDescent="0.2">
      <c r="A411" s="20" t="s">
        <v>316</v>
      </c>
      <c r="B411" s="20" t="s">
        <v>1126</v>
      </c>
      <c r="C411" s="20" t="s">
        <v>352</v>
      </c>
      <c r="D411" s="20" t="s">
        <v>1136</v>
      </c>
      <c r="E411" s="21" t="s">
        <v>1137</v>
      </c>
      <c r="F411" s="4">
        <f t="shared" si="37"/>
        <v>1261.42</v>
      </c>
      <c r="G411" s="21" t="s">
        <v>1137</v>
      </c>
      <c r="H411" s="4">
        <f t="shared" si="38"/>
        <v>1261.42</v>
      </c>
      <c r="I411" s="21" t="s">
        <v>1138</v>
      </c>
      <c r="J411" s="4">
        <f t="shared" si="39"/>
        <v>1561.42</v>
      </c>
      <c r="K411" s="21" t="s">
        <v>1137</v>
      </c>
      <c r="L411" s="4">
        <f t="shared" si="40"/>
        <v>1261.42</v>
      </c>
    </row>
    <row r="412" spans="1:12" x14ac:dyDescent="0.2">
      <c r="A412" s="20" t="s">
        <v>316</v>
      </c>
      <c r="B412" s="20" t="s">
        <v>1126</v>
      </c>
      <c r="C412" s="20" t="s">
        <v>360</v>
      </c>
      <c r="D412" s="20" t="s">
        <v>1139</v>
      </c>
      <c r="E412" s="21" t="s">
        <v>1140</v>
      </c>
      <c r="F412" s="4">
        <f t="shared" si="37"/>
        <v>11348.59</v>
      </c>
      <c r="G412" s="21" t="s">
        <v>1140</v>
      </c>
      <c r="H412" s="4">
        <f t="shared" si="38"/>
        <v>11348.59</v>
      </c>
      <c r="I412" s="21" t="s">
        <v>1141</v>
      </c>
      <c r="J412" s="4">
        <f t="shared" si="39"/>
        <v>11796.07</v>
      </c>
      <c r="K412" s="21" t="s">
        <v>1142</v>
      </c>
      <c r="L412" s="4">
        <f t="shared" si="40"/>
        <v>11197.61</v>
      </c>
    </row>
    <row r="413" spans="1:12" x14ac:dyDescent="0.2">
      <c r="A413" s="20" t="s">
        <v>316</v>
      </c>
      <c r="B413" s="20" t="s">
        <v>1126</v>
      </c>
      <c r="C413" s="20" t="s">
        <v>370</v>
      </c>
      <c r="D413" s="20" t="s">
        <v>1143</v>
      </c>
      <c r="E413" s="21" t="s">
        <v>1144</v>
      </c>
      <c r="F413" s="4">
        <f t="shared" si="37"/>
        <v>635.80999999999995</v>
      </c>
      <c r="G413" s="21" t="s">
        <v>1144</v>
      </c>
      <c r="H413" s="4">
        <f t="shared" si="38"/>
        <v>635.80999999999995</v>
      </c>
      <c r="I413" s="21" t="s">
        <v>1145</v>
      </c>
      <c r="J413" s="4">
        <f t="shared" si="39"/>
        <v>635.79999999999995</v>
      </c>
      <c r="K413" s="21" t="s">
        <v>1144</v>
      </c>
      <c r="L413" s="4">
        <v>641.53</v>
      </c>
    </row>
    <row r="414" spans="1:12" x14ac:dyDescent="0.2">
      <c r="A414" s="20" t="s">
        <v>316</v>
      </c>
      <c r="B414" s="20" t="s">
        <v>1126</v>
      </c>
      <c r="C414" s="20" t="s">
        <v>375</v>
      </c>
      <c r="D414" s="20" t="s">
        <v>1146</v>
      </c>
      <c r="F414" s="4">
        <f t="shared" si="37"/>
        <v>0</v>
      </c>
      <c r="H414" s="4">
        <f t="shared" si="38"/>
        <v>0</v>
      </c>
      <c r="I414" s="21" t="s">
        <v>1075</v>
      </c>
      <c r="J414" s="4">
        <f t="shared" si="39"/>
        <v>760.53</v>
      </c>
      <c r="K414" s="21" t="s">
        <v>1075</v>
      </c>
      <c r="L414" s="4">
        <f t="shared" ref="L414:L422" si="41">VALUE(K414)</f>
        <v>760.53</v>
      </c>
    </row>
    <row r="415" spans="1:12" x14ac:dyDescent="0.2">
      <c r="A415" s="20" t="s">
        <v>316</v>
      </c>
      <c r="B415" s="20" t="s">
        <v>13</v>
      </c>
      <c r="C415" s="20" t="s">
        <v>391</v>
      </c>
      <c r="D415" s="20" t="s">
        <v>1147</v>
      </c>
      <c r="E415" s="21" t="s">
        <v>393</v>
      </c>
      <c r="F415" s="4">
        <f t="shared" si="37"/>
        <v>15928.12</v>
      </c>
      <c r="G415" s="21" t="s">
        <v>393</v>
      </c>
      <c r="H415" s="4">
        <f t="shared" si="38"/>
        <v>15928.12</v>
      </c>
      <c r="I415" s="21" t="s">
        <v>393</v>
      </c>
      <c r="J415" s="4">
        <f t="shared" si="39"/>
        <v>15928.12</v>
      </c>
      <c r="K415" s="21" t="s">
        <v>395</v>
      </c>
      <c r="L415" s="4">
        <f t="shared" si="41"/>
        <v>16071.47</v>
      </c>
    </row>
    <row r="416" spans="1:12" x14ac:dyDescent="0.2">
      <c r="A416" s="20" t="s">
        <v>316</v>
      </c>
      <c r="B416" s="20" t="s">
        <v>13</v>
      </c>
      <c r="C416" s="20" t="s">
        <v>321</v>
      </c>
      <c r="D416" s="20" t="s">
        <v>1148</v>
      </c>
      <c r="E416" s="21" t="s">
        <v>495</v>
      </c>
      <c r="F416" s="4">
        <f t="shared" si="37"/>
        <v>10727.38</v>
      </c>
      <c r="G416" s="21" t="s">
        <v>495</v>
      </c>
      <c r="H416" s="4">
        <f t="shared" si="38"/>
        <v>10727.38</v>
      </c>
      <c r="I416" s="21" t="s">
        <v>936</v>
      </c>
      <c r="J416" s="4">
        <f t="shared" si="39"/>
        <v>10727.36</v>
      </c>
      <c r="K416" s="21" t="s">
        <v>497</v>
      </c>
      <c r="L416" s="4">
        <f t="shared" si="41"/>
        <v>10823.93</v>
      </c>
    </row>
    <row r="417" spans="1:12" x14ac:dyDescent="0.2">
      <c r="A417" s="20" t="s">
        <v>316</v>
      </c>
      <c r="B417" s="20" t="s">
        <v>13</v>
      </c>
      <c r="C417" s="20" t="s">
        <v>326</v>
      </c>
      <c r="D417" s="20" t="s">
        <v>1149</v>
      </c>
      <c r="F417" s="4">
        <f t="shared" si="37"/>
        <v>0</v>
      </c>
      <c r="H417" s="4">
        <f t="shared" si="38"/>
        <v>0</v>
      </c>
      <c r="J417" s="4">
        <f t="shared" si="39"/>
        <v>0</v>
      </c>
      <c r="L417" s="4">
        <f t="shared" si="41"/>
        <v>0</v>
      </c>
    </row>
    <row r="418" spans="1:12" x14ac:dyDescent="0.2">
      <c r="A418" s="20" t="s">
        <v>316</v>
      </c>
      <c r="B418" s="20" t="s">
        <v>13</v>
      </c>
      <c r="C418" s="20" t="s">
        <v>331</v>
      </c>
      <c r="D418" s="20" t="s">
        <v>1150</v>
      </c>
      <c r="E418" s="21" t="s">
        <v>1151</v>
      </c>
      <c r="F418" s="4">
        <f t="shared" si="37"/>
        <v>10030.299999999999</v>
      </c>
      <c r="G418" s="21" t="s">
        <v>1151</v>
      </c>
      <c r="H418" s="4">
        <f t="shared" si="38"/>
        <v>10030.299999999999</v>
      </c>
      <c r="I418" s="21" t="s">
        <v>1152</v>
      </c>
      <c r="J418" s="4">
        <f t="shared" si="39"/>
        <v>10030.120000000001</v>
      </c>
      <c r="K418" s="21" t="s">
        <v>1153</v>
      </c>
      <c r="L418" s="4">
        <f t="shared" si="41"/>
        <v>10563.21</v>
      </c>
    </row>
    <row r="419" spans="1:12" x14ac:dyDescent="0.2">
      <c r="A419" s="20" t="s">
        <v>316</v>
      </c>
      <c r="B419" s="20" t="s">
        <v>13</v>
      </c>
      <c r="C419" s="20" t="s">
        <v>336</v>
      </c>
      <c r="D419" s="20" t="s">
        <v>1154</v>
      </c>
      <c r="E419" s="21" t="s">
        <v>1155</v>
      </c>
      <c r="F419" s="4">
        <f t="shared" si="37"/>
        <v>22184.54</v>
      </c>
      <c r="G419" s="21" t="s">
        <v>1155</v>
      </c>
      <c r="H419" s="4">
        <f t="shared" si="38"/>
        <v>22184.54</v>
      </c>
      <c r="I419" s="21" t="s">
        <v>1156</v>
      </c>
      <c r="J419" s="4">
        <f t="shared" si="39"/>
        <v>22464.52</v>
      </c>
      <c r="K419" s="21" t="s">
        <v>1157</v>
      </c>
      <c r="L419" s="4">
        <f t="shared" si="41"/>
        <v>22666.720000000001</v>
      </c>
    </row>
    <row r="420" spans="1:12" x14ac:dyDescent="0.2">
      <c r="A420" s="20" t="s">
        <v>316</v>
      </c>
      <c r="B420" s="20" t="s">
        <v>13</v>
      </c>
      <c r="C420" s="20" t="s">
        <v>341</v>
      </c>
      <c r="D420" s="20" t="s">
        <v>1158</v>
      </c>
      <c r="E420" s="21" t="s">
        <v>1159</v>
      </c>
      <c r="F420" s="4">
        <f t="shared" si="37"/>
        <v>40562.06</v>
      </c>
      <c r="G420" s="21" t="s">
        <v>1159</v>
      </c>
      <c r="H420" s="4">
        <f t="shared" si="38"/>
        <v>40562.06</v>
      </c>
      <c r="I420" s="21" t="s">
        <v>1159</v>
      </c>
      <c r="J420" s="4">
        <f t="shared" si="39"/>
        <v>40562.06</v>
      </c>
      <c r="K420" s="21" t="s">
        <v>1160</v>
      </c>
      <c r="L420" s="4">
        <f t="shared" si="41"/>
        <v>40927.120000000003</v>
      </c>
    </row>
    <row r="421" spans="1:12" x14ac:dyDescent="0.2">
      <c r="A421" s="20" t="s">
        <v>316</v>
      </c>
      <c r="B421" s="20" t="s">
        <v>13</v>
      </c>
      <c r="C421" s="20" t="s">
        <v>352</v>
      </c>
      <c r="D421" s="20" t="s">
        <v>1161</v>
      </c>
      <c r="E421" s="21" t="s">
        <v>1162</v>
      </c>
      <c r="F421" s="4">
        <f t="shared" si="37"/>
        <v>6860.39</v>
      </c>
      <c r="G421" s="21" t="s">
        <v>1162</v>
      </c>
      <c r="H421" s="4">
        <f t="shared" si="38"/>
        <v>6860.39</v>
      </c>
      <c r="I421" s="21" t="s">
        <v>1163</v>
      </c>
      <c r="J421" s="4">
        <f t="shared" si="39"/>
        <v>4773.3900000000003</v>
      </c>
      <c r="K421" s="21" t="s">
        <v>1162</v>
      </c>
      <c r="L421" s="4">
        <f t="shared" si="41"/>
        <v>6860.39</v>
      </c>
    </row>
    <row r="422" spans="1:12" x14ac:dyDescent="0.2">
      <c r="A422" s="20" t="s">
        <v>316</v>
      </c>
      <c r="B422" s="20" t="s">
        <v>13</v>
      </c>
      <c r="C422" s="20" t="s">
        <v>357</v>
      </c>
      <c r="D422" s="20" t="s">
        <v>1164</v>
      </c>
      <c r="F422" s="4">
        <f t="shared" si="37"/>
        <v>0</v>
      </c>
      <c r="H422" s="4">
        <f t="shared" si="38"/>
        <v>0</v>
      </c>
      <c r="J422" s="4">
        <f t="shared" si="39"/>
        <v>0</v>
      </c>
      <c r="L422" s="4">
        <f t="shared" si="41"/>
        <v>0</v>
      </c>
    </row>
    <row r="423" spans="1:12" x14ac:dyDescent="0.2">
      <c r="A423" s="20" t="s">
        <v>316</v>
      </c>
      <c r="B423" s="20" t="s">
        <v>13</v>
      </c>
      <c r="C423" s="20" t="s">
        <v>360</v>
      </c>
      <c r="D423" s="20" t="s">
        <v>1165</v>
      </c>
      <c r="E423" s="21" t="s">
        <v>1166</v>
      </c>
      <c r="F423" s="4">
        <f t="shared" si="37"/>
        <v>26286.13</v>
      </c>
      <c r="G423" s="21" t="s">
        <v>1166</v>
      </c>
      <c r="H423" s="4">
        <f t="shared" si="38"/>
        <v>26286.13</v>
      </c>
      <c r="I423" s="21" t="s">
        <v>1167</v>
      </c>
      <c r="J423" s="4">
        <f t="shared" si="39"/>
        <v>22691.89</v>
      </c>
      <c r="K423" s="21" t="s">
        <v>1168</v>
      </c>
      <c r="L423" s="4">
        <v>27366.71</v>
      </c>
    </row>
    <row r="424" spans="1:12" x14ac:dyDescent="0.2">
      <c r="A424" s="20" t="s">
        <v>316</v>
      </c>
      <c r="B424" s="20" t="s">
        <v>13</v>
      </c>
      <c r="C424" s="20" t="s">
        <v>370</v>
      </c>
      <c r="D424" s="20" t="s">
        <v>1169</v>
      </c>
      <c r="F424" s="4">
        <f t="shared" si="37"/>
        <v>0</v>
      </c>
      <c r="H424" s="4">
        <f t="shared" si="38"/>
        <v>0</v>
      </c>
      <c r="J424" s="4">
        <f t="shared" si="39"/>
        <v>0</v>
      </c>
      <c r="L424" s="4">
        <f>VALUE(K424)</f>
        <v>0</v>
      </c>
    </row>
    <row r="425" spans="1:12" x14ac:dyDescent="0.2">
      <c r="A425" s="20" t="s">
        <v>316</v>
      </c>
      <c r="B425" s="20" t="s">
        <v>13</v>
      </c>
      <c r="C425" s="20" t="s">
        <v>375</v>
      </c>
      <c r="D425" s="20" t="s">
        <v>1170</v>
      </c>
      <c r="E425" s="21" t="s">
        <v>1171</v>
      </c>
      <c r="F425" s="4">
        <f t="shared" si="37"/>
        <v>1668.11</v>
      </c>
      <c r="G425" s="21" t="s">
        <v>1171</v>
      </c>
      <c r="H425" s="4">
        <f t="shared" si="38"/>
        <v>1668.11</v>
      </c>
      <c r="I425" s="21" t="s">
        <v>1078</v>
      </c>
      <c r="J425" s="4">
        <f t="shared" si="39"/>
        <v>1553.98</v>
      </c>
      <c r="K425" s="21" t="s">
        <v>1078</v>
      </c>
      <c r="L425" s="4">
        <f>VALUE(K425)</f>
        <v>1553.98</v>
      </c>
    </row>
    <row r="426" spans="1:12" x14ac:dyDescent="0.2">
      <c r="A426" s="20" t="s">
        <v>316</v>
      </c>
      <c r="B426" s="20" t="s">
        <v>207</v>
      </c>
      <c r="C426" s="20" t="s">
        <v>391</v>
      </c>
      <c r="D426" s="20" t="s">
        <v>1172</v>
      </c>
      <c r="E426" s="21" t="s">
        <v>1173</v>
      </c>
      <c r="F426" s="4">
        <f t="shared" si="37"/>
        <v>15898.96</v>
      </c>
      <c r="G426" s="21" t="s">
        <v>1173</v>
      </c>
      <c r="H426" s="4">
        <f t="shared" si="38"/>
        <v>15898.96</v>
      </c>
      <c r="I426" s="21" t="s">
        <v>1174</v>
      </c>
      <c r="J426" s="4">
        <f t="shared" si="39"/>
        <v>8424.92</v>
      </c>
      <c r="K426" s="21" t="s">
        <v>1175</v>
      </c>
      <c r="L426" s="4">
        <v>1214.3900000000001</v>
      </c>
    </row>
    <row r="427" spans="1:12" x14ac:dyDescent="0.2">
      <c r="A427" s="20" t="s">
        <v>316</v>
      </c>
      <c r="B427" s="20" t="s">
        <v>207</v>
      </c>
      <c r="C427" s="20" t="s">
        <v>321</v>
      </c>
      <c r="D427" s="20" t="s">
        <v>1176</v>
      </c>
      <c r="E427" s="21" t="s">
        <v>863</v>
      </c>
      <c r="F427" s="4">
        <f t="shared" si="37"/>
        <v>21454.76</v>
      </c>
      <c r="G427" s="21" t="s">
        <v>863</v>
      </c>
      <c r="H427" s="4">
        <f t="shared" si="38"/>
        <v>21454.76</v>
      </c>
      <c r="I427" s="21" t="s">
        <v>496</v>
      </c>
      <c r="J427" s="4">
        <f t="shared" si="39"/>
        <v>21454.720000000001</v>
      </c>
      <c r="K427" s="21" t="s">
        <v>1039</v>
      </c>
      <c r="L427" s="4">
        <f>VALUE(K427)</f>
        <v>21647.85</v>
      </c>
    </row>
    <row r="428" spans="1:12" x14ac:dyDescent="0.2">
      <c r="A428" s="20" t="s">
        <v>316</v>
      </c>
      <c r="B428" s="20" t="s">
        <v>207</v>
      </c>
      <c r="C428" s="20" t="s">
        <v>326</v>
      </c>
      <c r="D428" s="20" t="s">
        <v>1177</v>
      </c>
      <c r="F428" s="4">
        <f t="shared" si="37"/>
        <v>0</v>
      </c>
      <c r="H428" s="4">
        <f t="shared" si="38"/>
        <v>0</v>
      </c>
      <c r="J428" s="4">
        <f t="shared" si="39"/>
        <v>0</v>
      </c>
      <c r="L428" s="4">
        <f>VALUE(K428)</f>
        <v>0</v>
      </c>
    </row>
    <row r="429" spans="1:12" x14ac:dyDescent="0.2">
      <c r="A429" s="20" t="s">
        <v>316</v>
      </c>
      <c r="B429" s="20" t="s">
        <v>207</v>
      </c>
      <c r="C429" s="20" t="s">
        <v>331</v>
      </c>
      <c r="D429" s="20" t="s">
        <v>1178</v>
      </c>
      <c r="E429" s="21" t="s">
        <v>1179</v>
      </c>
      <c r="F429" s="4">
        <f t="shared" si="37"/>
        <v>7172.62</v>
      </c>
      <c r="G429" s="21" t="s">
        <v>1179</v>
      </c>
      <c r="H429" s="4">
        <f t="shared" si="38"/>
        <v>7172.62</v>
      </c>
      <c r="I429" s="21" t="s">
        <v>1180</v>
      </c>
      <c r="J429" s="4">
        <f t="shared" si="39"/>
        <v>5393.45</v>
      </c>
      <c r="K429" s="21" t="s">
        <v>1181</v>
      </c>
      <c r="L429" s="4">
        <v>5306.25</v>
      </c>
    </row>
    <row r="430" spans="1:12" x14ac:dyDescent="0.2">
      <c r="A430" s="20" t="s">
        <v>316</v>
      </c>
      <c r="B430" s="20" t="s">
        <v>207</v>
      </c>
      <c r="C430" s="20" t="s">
        <v>336</v>
      </c>
      <c r="D430" s="20" t="s">
        <v>1182</v>
      </c>
      <c r="E430" s="21" t="s">
        <v>1183</v>
      </c>
      <c r="F430" s="4">
        <f t="shared" si="37"/>
        <v>26452.720000000001</v>
      </c>
      <c r="G430" s="21" t="s">
        <v>1183</v>
      </c>
      <c r="H430" s="4">
        <f t="shared" si="38"/>
        <v>26452.720000000001</v>
      </c>
      <c r="I430" s="21" t="s">
        <v>1184</v>
      </c>
      <c r="J430" s="4">
        <f t="shared" si="39"/>
        <v>18785.21</v>
      </c>
      <c r="K430" s="21" t="s">
        <v>1185</v>
      </c>
      <c r="L430" s="4">
        <v>15124.07</v>
      </c>
    </row>
    <row r="431" spans="1:12" x14ac:dyDescent="0.2">
      <c r="A431" s="20" t="s">
        <v>316</v>
      </c>
      <c r="B431" s="20" t="s">
        <v>207</v>
      </c>
      <c r="C431" s="20" t="s">
        <v>341</v>
      </c>
      <c r="D431" s="20" t="s">
        <v>1186</v>
      </c>
      <c r="E431" s="21" t="s">
        <v>1187</v>
      </c>
      <c r="F431" s="4">
        <f t="shared" si="37"/>
        <v>51666.720000000001</v>
      </c>
      <c r="G431" s="21" t="s">
        <v>1187</v>
      </c>
      <c r="H431" s="4">
        <f t="shared" si="38"/>
        <v>51666.720000000001</v>
      </c>
      <c r="I431" s="21" t="s">
        <v>1188</v>
      </c>
      <c r="J431" s="4">
        <f t="shared" si="39"/>
        <v>40290.36</v>
      </c>
      <c r="K431" s="21" t="s">
        <v>1189</v>
      </c>
      <c r="L431" s="4">
        <v>35867.379999999997</v>
      </c>
    </row>
    <row r="432" spans="1:12" x14ac:dyDescent="0.2">
      <c r="A432" s="20" t="s">
        <v>316</v>
      </c>
      <c r="B432" s="20" t="s">
        <v>207</v>
      </c>
      <c r="C432" s="20" t="s">
        <v>352</v>
      </c>
      <c r="D432" s="20" t="s">
        <v>1190</v>
      </c>
      <c r="E432" s="21" t="s">
        <v>1191</v>
      </c>
      <c r="F432" s="4">
        <f t="shared" si="37"/>
        <v>2255.3200000000002</v>
      </c>
      <c r="G432" s="21" t="s">
        <v>1191</v>
      </c>
      <c r="H432" s="4">
        <f t="shared" si="38"/>
        <v>2255.3200000000002</v>
      </c>
      <c r="I432" s="21" t="s">
        <v>1192</v>
      </c>
      <c r="J432" s="4">
        <f t="shared" si="39"/>
        <v>2278.12</v>
      </c>
      <c r="K432" s="21" t="s">
        <v>1193</v>
      </c>
      <c r="L432" s="4">
        <f>VALUE(K432)</f>
        <v>6670</v>
      </c>
    </row>
    <row r="433" spans="1:12" x14ac:dyDescent="0.2">
      <c r="A433" s="20" t="s">
        <v>316</v>
      </c>
      <c r="B433" s="20" t="s">
        <v>207</v>
      </c>
      <c r="C433" s="20" t="s">
        <v>360</v>
      </c>
      <c r="D433" s="20" t="s">
        <v>1194</v>
      </c>
      <c r="E433" s="21" t="s">
        <v>1195</v>
      </c>
      <c r="F433" s="4">
        <f t="shared" si="37"/>
        <v>33257.03</v>
      </c>
      <c r="G433" s="21" t="s">
        <v>1195</v>
      </c>
      <c r="H433" s="4">
        <f t="shared" si="38"/>
        <v>33257.03</v>
      </c>
      <c r="I433" s="21" t="s">
        <v>1196</v>
      </c>
      <c r="J433" s="4">
        <f t="shared" si="39"/>
        <v>31550.82</v>
      </c>
      <c r="K433" s="21" t="s">
        <v>1197</v>
      </c>
      <c r="L433" s="4">
        <v>22152.6</v>
      </c>
    </row>
    <row r="434" spans="1:12" x14ac:dyDescent="0.2">
      <c r="A434" s="20" t="s">
        <v>316</v>
      </c>
      <c r="B434" s="20" t="s">
        <v>207</v>
      </c>
      <c r="C434" s="20" t="s">
        <v>370</v>
      </c>
      <c r="D434" s="20" t="s">
        <v>1198</v>
      </c>
      <c r="E434" s="21" t="s">
        <v>1199</v>
      </c>
      <c r="F434" s="4">
        <f t="shared" si="37"/>
        <v>1102.47</v>
      </c>
      <c r="G434" s="21" t="s">
        <v>1199</v>
      </c>
      <c r="H434" s="4">
        <f t="shared" si="38"/>
        <v>1102.47</v>
      </c>
      <c r="I434" s="21" t="s">
        <v>1200</v>
      </c>
      <c r="J434" s="4">
        <f t="shared" si="39"/>
        <v>1106.6400000000001</v>
      </c>
      <c r="K434" s="21" t="s">
        <v>1201</v>
      </c>
      <c r="L434" s="4">
        <v>1119.1199999999999</v>
      </c>
    </row>
    <row r="435" spans="1:12" x14ac:dyDescent="0.2">
      <c r="A435" s="20" t="s">
        <v>316</v>
      </c>
      <c r="B435" s="20" t="s">
        <v>207</v>
      </c>
      <c r="C435" s="20" t="s">
        <v>375</v>
      </c>
      <c r="D435" s="20" t="s">
        <v>1202</v>
      </c>
      <c r="E435" s="21" t="s">
        <v>1203</v>
      </c>
      <c r="F435" s="4">
        <f t="shared" si="37"/>
        <v>3010.56</v>
      </c>
      <c r="G435" s="21" t="s">
        <v>1203</v>
      </c>
      <c r="H435" s="4">
        <f t="shared" si="38"/>
        <v>3010.56</v>
      </c>
      <c r="I435" s="21" t="s">
        <v>1081</v>
      </c>
      <c r="J435" s="4">
        <f t="shared" si="39"/>
        <v>2780.46</v>
      </c>
      <c r="K435" s="21" t="s">
        <v>1081</v>
      </c>
      <c r="L435" s="4">
        <f t="shared" ref="L435:L442" si="42">VALUE(K435)</f>
        <v>2780.46</v>
      </c>
    </row>
    <row r="436" spans="1:12" x14ac:dyDescent="0.2">
      <c r="A436" s="20" t="s">
        <v>316</v>
      </c>
      <c r="B436" s="20" t="s">
        <v>240</v>
      </c>
      <c r="C436" s="20" t="s">
        <v>391</v>
      </c>
      <c r="D436" s="20" t="s">
        <v>1204</v>
      </c>
      <c r="E436" s="21" t="s">
        <v>1205</v>
      </c>
      <c r="F436" s="4">
        <f t="shared" si="37"/>
        <v>31856.240000000002</v>
      </c>
      <c r="G436" s="21" t="s">
        <v>1205</v>
      </c>
      <c r="H436" s="4">
        <f t="shared" si="38"/>
        <v>31856.240000000002</v>
      </c>
      <c r="I436" s="21" t="s">
        <v>1206</v>
      </c>
      <c r="J436" s="4">
        <f t="shared" si="39"/>
        <v>38155.879999999997</v>
      </c>
      <c r="K436" s="21" t="s">
        <v>1207</v>
      </c>
      <c r="L436" s="4">
        <f t="shared" si="42"/>
        <v>32142.95</v>
      </c>
    </row>
    <row r="437" spans="1:12" x14ac:dyDescent="0.2">
      <c r="A437" s="20" t="s">
        <v>316</v>
      </c>
      <c r="B437" s="20" t="s">
        <v>240</v>
      </c>
      <c r="C437" s="20" t="s">
        <v>317</v>
      </c>
      <c r="D437" s="20" t="s">
        <v>1208</v>
      </c>
      <c r="E437" s="21" t="s">
        <v>319</v>
      </c>
      <c r="F437" s="4">
        <f t="shared" si="37"/>
        <v>14006.28</v>
      </c>
      <c r="G437" s="21" t="s">
        <v>319</v>
      </c>
      <c r="H437" s="4">
        <f t="shared" si="38"/>
        <v>14006.28</v>
      </c>
      <c r="I437" s="21" t="s">
        <v>319</v>
      </c>
      <c r="J437" s="4">
        <f t="shared" si="39"/>
        <v>14006.28</v>
      </c>
      <c r="K437" s="21" t="s">
        <v>320</v>
      </c>
      <c r="L437" s="4">
        <f t="shared" si="42"/>
        <v>14132.34</v>
      </c>
    </row>
    <row r="438" spans="1:12" x14ac:dyDescent="0.2">
      <c r="A438" s="20" t="s">
        <v>316</v>
      </c>
      <c r="B438" s="20" t="s">
        <v>240</v>
      </c>
      <c r="C438" s="20" t="s">
        <v>331</v>
      </c>
      <c r="D438" s="20" t="s">
        <v>1209</v>
      </c>
      <c r="E438" s="21" t="s">
        <v>1210</v>
      </c>
      <c r="F438" s="4">
        <f t="shared" si="37"/>
        <v>19449.919999999998</v>
      </c>
      <c r="G438" s="21" t="s">
        <v>1210</v>
      </c>
      <c r="H438" s="4">
        <f t="shared" si="38"/>
        <v>19449.919999999998</v>
      </c>
      <c r="I438" s="21" t="s">
        <v>1211</v>
      </c>
      <c r="J438" s="4">
        <f t="shared" si="39"/>
        <v>20996.89</v>
      </c>
      <c r="K438" s="21" t="s">
        <v>1212</v>
      </c>
      <c r="L438" s="4">
        <f t="shared" si="42"/>
        <v>19794.03</v>
      </c>
    </row>
    <row r="439" spans="1:12" x14ac:dyDescent="0.2">
      <c r="A439" s="20" t="s">
        <v>316</v>
      </c>
      <c r="B439" s="20" t="s">
        <v>240</v>
      </c>
      <c r="C439" s="20" t="s">
        <v>336</v>
      </c>
      <c r="D439" s="20" t="s">
        <v>1213</v>
      </c>
      <c r="E439" s="21" t="s">
        <v>1214</v>
      </c>
      <c r="F439" s="4">
        <f t="shared" si="37"/>
        <v>35901.879999999997</v>
      </c>
      <c r="G439" s="21" t="s">
        <v>1214</v>
      </c>
      <c r="H439" s="4">
        <f t="shared" si="38"/>
        <v>35901.879999999997</v>
      </c>
      <c r="I439" s="21" t="s">
        <v>1215</v>
      </c>
      <c r="J439" s="4">
        <f t="shared" si="39"/>
        <v>43128.62</v>
      </c>
      <c r="K439" s="21" t="s">
        <v>1216</v>
      </c>
      <c r="L439" s="4">
        <f t="shared" si="42"/>
        <v>36225</v>
      </c>
    </row>
    <row r="440" spans="1:12" x14ac:dyDescent="0.2">
      <c r="A440" s="20" t="s">
        <v>316</v>
      </c>
      <c r="B440" s="20" t="s">
        <v>240</v>
      </c>
      <c r="C440" s="20" t="s">
        <v>341</v>
      </c>
      <c r="D440" s="20" t="s">
        <v>1217</v>
      </c>
      <c r="E440" s="21" t="s">
        <v>1218</v>
      </c>
      <c r="F440" s="4">
        <f t="shared" si="37"/>
        <v>52831.8</v>
      </c>
      <c r="G440" s="21" t="s">
        <v>1218</v>
      </c>
      <c r="H440" s="4">
        <f t="shared" si="38"/>
        <v>52831.8</v>
      </c>
      <c r="I440" s="21" t="s">
        <v>1219</v>
      </c>
      <c r="J440" s="4">
        <f t="shared" si="39"/>
        <v>62829.86</v>
      </c>
      <c r="K440" s="21" t="s">
        <v>1220</v>
      </c>
      <c r="L440" s="4">
        <f t="shared" si="42"/>
        <v>53307.29</v>
      </c>
    </row>
    <row r="441" spans="1:12" x14ac:dyDescent="0.2">
      <c r="A441" s="20" t="s">
        <v>316</v>
      </c>
      <c r="B441" s="20" t="s">
        <v>240</v>
      </c>
      <c r="C441" s="20" t="s">
        <v>352</v>
      </c>
      <c r="D441" s="20" t="s">
        <v>1221</v>
      </c>
      <c r="E441" s="21" t="s">
        <v>1222</v>
      </c>
      <c r="F441" s="4">
        <f t="shared" ref="F441:F504" si="43">VALUE(E441)</f>
        <v>5036.1499999999996</v>
      </c>
      <c r="G441" s="21" t="s">
        <v>1222</v>
      </c>
      <c r="H441" s="4">
        <f t="shared" ref="H441:H504" si="44">VALUE(G441)</f>
        <v>5036.1499999999996</v>
      </c>
      <c r="I441" s="21" t="s">
        <v>1223</v>
      </c>
      <c r="J441" s="4">
        <f t="shared" ref="J441:J504" si="45">VALUE(I441)</f>
        <v>4589.08</v>
      </c>
      <c r="K441" s="21" t="s">
        <v>1222</v>
      </c>
      <c r="L441" s="4">
        <f t="shared" si="42"/>
        <v>5036.1499999999996</v>
      </c>
    </row>
    <row r="442" spans="1:12" x14ac:dyDescent="0.2">
      <c r="A442" s="20" t="s">
        <v>316</v>
      </c>
      <c r="B442" s="20" t="s">
        <v>240</v>
      </c>
      <c r="C442" s="20" t="s">
        <v>360</v>
      </c>
      <c r="D442" s="20" t="s">
        <v>1224</v>
      </c>
      <c r="E442" s="21" t="s">
        <v>1225</v>
      </c>
      <c r="F442" s="4">
        <f t="shared" si="43"/>
        <v>42180.29</v>
      </c>
      <c r="G442" s="21" t="s">
        <v>1225</v>
      </c>
      <c r="H442" s="4">
        <f t="shared" si="44"/>
        <v>42180.29</v>
      </c>
      <c r="I442" s="21" t="s">
        <v>1226</v>
      </c>
      <c r="J442" s="4">
        <f t="shared" si="45"/>
        <v>36217.660000000003</v>
      </c>
      <c r="K442" s="21" t="s">
        <v>1227</v>
      </c>
      <c r="L442" s="4">
        <f t="shared" si="42"/>
        <v>40811.21</v>
      </c>
    </row>
    <row r="443" spans="1:12" x14ac:dyDescent="0.2">
      <c r="A443" s="20" t="s">
        <v>316</v>
      </c>
      <c r="B443" s="20" t="s">
        <v>240</v>
      </c>
      <c r="C443" s="20" t="s">
        <v>370</v>
      </c>
      <c r="D443" s="20" t="s">
        <v>1228</v>
      </c>
      <c r="E443" s="21" t="s">
        <v>1229</v>
      </c>
      <c r="F443" s="4">
        <f t="shared" si="43"/>
        <v>1400.64</v>
      </c>
      <c r="G443" s="21" t="s">
        <v>1229</v>
      </c>
      <c r="H443" s="4">
        <f t="shared" si="44"/>
        <v>1400.64</v>
      </c>
      <c r="I443" s="21" t="s">
        <v>1230</v>
      </c>
      <c r="J443" s="4">
        <f t="shared" si="45"/>
        <v>1400.6</v>
      </c>
      <c r="K443" s="21" t="s">
        <v>1229</v>
      </c>
      <c r="L443" s="4">
        <v>1413.25</v>
      </c>
    </row>
    <row r="444" spans="1:12" x14ac:dyDescent="0.2">
      <c r="A444" s="20" t="s">
        <v>316</v>
      </c>
      <c r="B444" s="20" t="s">
        <v>240</v>
      </c>
      <c r="C444" s="20" t="s">
        <v>375</v>
      </c>
      <c r="D444" s="20" t="s">
        <v>1231</v>
      </c>
      <c r="E444" s="21" t="s">
        <v>1232</v>
      </c>
      <c r="F444" s="4">
        <f t="shared" si="43"/>
        <v>3149.61</v>
      </c>
      <c r="G444" s="21" t="s">
        <v>1232</v>
      </c>
      <c r="H444" s="4">
        <f t="shared" si="44"/>
        <v>3149.61</v>
      </c>
      <c r="I444" s="21" t="s">
        <v>1233</v>
      </c>
      <c r="J444" s="4">
        <f t="shared" si="45"/>
        <v>2607.0700000000002</v>
      </c>
      <c r="K444" s="21" t="s">
        <v>1233</v>
      </c>
      <c r="L444" s="4">
        <f>VALUE(K444)</f>
        <v>2607.0700000000002</v>
      </c>
    </row>
    <row r="445" spans="1:12" x14ac:dyDescent="0.2">
      <c r="A445" s="20" t="s">
        <v>316</v>
      </c>
      <c r="B445" s="20" t="s">
        <v>1234</v>
      </c>
      <c r="C445" s="20" t="s">
        <v>321</v>
      </c>
      <c r="D445" s="20" t="s">
        <v>1235</v>
      </c>
      <c r="E445" s="21" t="s">
        <v>862</v>
      </c>
      <c r="F445" s="4">
        <f t="shared" si="43"/>
        <v>32182.14</v>
      </c>
      <c r="G445" s="21" t="s">
        <v>862</v>
      </c>
      <c r="H445" s="4">
        <f t="shared" si="44"/>
        <v>32182.14</v>
      </c>
      <c r="I445" s="21" t="s">
        <v>1236</v>
      </c>
      <c r="J445" s="4">
        <f t="shared" si="45"/>
        <v>31288.63</v>
      </c>
      <c r="K445" s="21" t="s">
        <v>865</v>
      </c>
      <c r="L445" s="4">
        <v>43297.72</v>
      </c>
    </row>
    <row r="446" spans="1:12" x14ac:dyDescent="0.2">
      <c r="A446" s="20" t="s">
        <v>316</v>
      </c>
      <c r="B446" s="20" t="s">
        <v>1234</v>
      </c>
      <c r="C446" s="20" t="s">
        <v>331</v>
      </c>
      <c r="D446" s="20" t="s">
        <v>1237</v>
      </c>
      <c r="E446" s="21" t="s">
        <v>1238</v>
      </c>
      <c r="F446" s="4">
        <f t="shared" si="43"/>
        <v>6742.98</v>
      </c>
      <c r="G446" s="21" t="s">
        <v>1238</v>
      </c>
      <c r="H446" s="4">
        <f t="shared" si="44"/>
        <v>6742.98</v>
      </c>
      <c r="I446" s="21" t="s">
        <v>1239</v>
      </c>
      <c r="J446" s="4">
        <f t="shared" si="45"/>
        <v>6473.95</v>
      </c>
      <c r="K446" s="21" t="s">
        <v>1240</v>
      </c>
      <c r="L446" s="4">
        <f>VALUE(K446)</f>
        <v>6803.67</v>
      </c>
    </row>
    <row r="447" spans="1:12" x14ac:dyDescent="0.2">
      <c r="A447" s="20" t="s">
        <v>316</v>
      </c>
      <c r="B447" s="20" t="s">
        <v>1234</v>
      </c>
      <c r="C447" s="20" t="s">
        <v>336</v>
      </c>
      <c r="D447" s="20" t="s">
        <v>1241</v>
      </c>
      <c r="E447" s="21" t="s">
        <v>1242</v>
      </c>
      <c r="F447" s="4">
        <f t="shared" si="43"/>
        <v>22398.6</v>
      </c>
      <c r="G447" s="21" t="s">
        <v>1242</v>
      </c>
      <c r="H447" s="4">
        <f t="shared" si="44"/>
        <v>22398.6</v>
      </c>
      <c r="I447" s="21" t="s">
        <v>1243</v>
      </c>
      <c r="J447" s="4">
        <f t="shared" si="45"/>
        <v>22593.45</v>
      </c>
      <c r="K447" s="21" t="s">
        <v>1244</v>
      </c>
      <c r="L447" s="4">
        <v>29844.42</v>
      </c>
    </row>
    <row r="448" spans="1:12" x14ac:dyDescent="0.2">
      <c r="A448" s="20" t="s">
        <v>316</v>
      </c>
      <c r="B448" s="20" t="s">
        <v>1234</v>
      </c>
      <c r="C448" s="20" t="s">
        <v>341</v>
      </c>
      <c r="D448" s="20" t="s">
        <v>1245</v>
      </c>
      <c r="E448" s="21" t="s">
        <v>1246</v>
      </c>
      <c r="F448" s="4">
        <f t="shared" si="43"/>
        <v>32700.78</v>
      </c>
      <c r="G448" s="21" t="s">
        <v>1246</v>
      </c>
      <c r="H448" s="4">
        <f t="shared" si="44"/>
        <v>32700.78</v>
      </c>
      <c r="I448" s="21" t="s">
        <v>1247</v>
      </c>
      <c r="J448" s="4">
        <f t="shared" si="45"/>
        <v>31808.09</v>
      </c>
      <c r="K448" s="21" t="s">
        <v>1248</v>
      </c>
      <c r="L448" s="4">
        <v>43791.87</v>
      </c>
    </row>
    <row r="449" spans="1:12" x14ac:dyDescent="0.2">
      <c r="A449" s="20" t="s">
        <v>316</v>
      </c>
      <c r="B449" s="20" t="s">
        <v>1234</v>
      </c>
      <c r="C449" s="20" t="s">
        <v>346</v>
      </c>
      <c r="D449" s="20" t="s">
        <v>1249</v>
      </c>
      <c r="E449" s="21" t="s">
        <v>1250</v>
      </c>
      <c r="F449" s="4">
        <f t="shared" si="43"/>
        <v>59495.5</v>
      </c>
      <c r="G449" s="21" t="s">
        <v>1250</v>
      </c>
      <c r="H449" s="4">
        <f t="shared" si="44"/>
        <v>59495.5</v>
      </c>
      <c r="I449" s="21" t="s">
        <v>1251</v>
      </c>
      <c r="J449" s="4">
        <f t="shared" si="45"/>
        <v>60038.86</v>
      </c>
      <c r="K449" s="21" t="s">
        <v>1252</v>
      </c>
      <c r="L449" s="4">
        <f>VALUE(K449)</f>
        <v>60626.94</v>
      </c>
    </row>
    <row r="450" spans="1:12" x14ac:dyDescent="0.2">
      <c r="A450" s="20" t="s">
        <v>316</v>
      </c>
      <c r="B450" s="20" t="s">
        <v>1234</v>
      </c>
      <c r="C450" s="20" t="s">
        <v>414</v>
      </c>
      <c r="D450" s="20" t="s">
        <v>1253</v>
      </c>
      <c r="E450" s="21" t="s">
        <v>1254</v>
      </c>
      <c r="F450" s="4">
        <f t="shared" si="43"/>
        <v>2044.64</v>
      </c>
      <c r="G450" s="21" t="s">
        <v>1254</v>
      </c>
      <c r="H450" s="4">
        <f t="shared" si="44"/>
        <v>2044.64</v>
      </c>
      <c r="I450" s="21" t="s">
        <v>1255</v>
      </c>
      <c r="J450" s="4">
        <f t="shared" si="45"/>
        <v>5039.51</v>
      </c>
      <c r="K450" s="21" t="s">
        <v>1254</v>
      </c>
      <c r="L450" s="4">
        <f>VALUE(K450)</f>
        <v>2044.64</v>
      </c>
    </row>
    <row r="451" spans="1:12" x14ac:dyDescent="0.2">
      <c r="A451" s="20" t="s">
        <v>316</v>
      </c>
      <c r="B451" s="20" t="s">
        <v>1234</v>
      </c>
      <c r="C451" s="20" t="s">
        <v>352</v>
      </c>
      <c r="D451" s="20" t="s">
        <v>1256</v>
      </c>
      <c r="E451" s="21" t="s">
        <v>1257</v>
      </c>
      <c r="F451" s="4">
        <f t="shared" si="43"/>
        <v>3439.76</v>
      </c>
      <c r="G451" s="21" t="s">
        <v>1257</v>
      </c>
      <c r="H451" s="4">
        <f t="shared" si="44"/>
        <v>3439.76</v>
      </c>
      <c r="I451" s="21" t="s">
        <v>1258</v>
      </c>
      <c r="J451" s="4">
        <f t="shared" si="45"/>
        <v>3843.45</v>
      </c>
      <c r="K451" s="21" t="s">
        <v>1259</v>
      </c>
      <c r="L451" s="4">
        <f>VALUE(K451)</f>
        <v>7565</v>
      </c>
    </row>
    <row r="452" spans="1:12" x14ac:dyDescent="0.2">
      <c r="A452" s="20" t="s">
        <v>316</v>
      </c>
      <c r="B452" s="20" t="s">
        <v>1234</v>
      </c>
      <c r="C452" s="20" t="s">
        <v>360</v>
      </c>
      <c r="D452" s="20" t="s">
        <v>1260</v>
      </c>
      <c r="E452" s="21" t="s">
        <v>1261</v>
      </c>
      <c r="F452" s="4">
        <f t="shared" si="43"/>
        <v>42446.53</v>
      </c>
      <c r="G452" s="21" t="s">
        <v>1261</v>
      </c>
      <c r="H452" s="4">
        <f t="shared" si="44"/>
        <v>42446.53</v>
      </c>
      <c r="I452" s="21" t="s">
        <v>1262</v>
      </c>
      <c r="J452" s="4">
        <f t="shared" si="45"/>
        <v>35330.32</v>
      </c>
      <c r="K452" s="21" t="s">
        <v>1263</v>
      </c>
      <c r="L452" s="4">
        <v>49458.080000000002</v>
      </c>
    </row>
    <row r="453" spans="1:12" x14ac:dyDescent="0.2">
      <c r="A453" s="20" t="s">
        <v>316</v>
      </c>
      <c r="B453" s="20" t="s">
        <v>1234</v>
      </c>
      <c r="C453" s="20" t="s">
        <v>370</v>
      </c>
      <c r="D453" s="20" t="s">
        <v>1264</v>
      </c>
      <c r="E453" s="21" t="s">
        <v>1265</v>
      </c>
      <c r="F453" s="4">
        <f t="shared" si="43"/>
        <v>1650.15</v>
      </c>
      <c r="G453" s="21" t="s">
        <v>1265</v>
      </c>
      <c r="H453" s="4">
        <f t="shared" si="44"/>
        <v>1650.15</v>
      </c>
      <c r="I453" s="21" t="s">
        <v>1266</v>
      </c>
      <c r="J453" s="4">
        <f t="shared" si="45"/>
        <v>1662.7</v>
      </c>
      <c r="K453" s="21" t="s">
        <v>1267</v>
      </c>
      <c r="L453" s="4">
        <v>1688.97</v>
      </c>
    </row>
    <row r="454" spans="1:12" x14ac:dyDescent="0.2">
      <c r="A454" s="20" t="s">
        <v>316</v>
      </c>
      <c r="B454" s="20" t="s">
        <v>1234</v>
      </c>
      <c r="C454" s="20" t="s">
        <v>375</v>
      </c>
      <c r="D454" s="20" t="s">
        <v>1268</v>
      </c>
      <c r="E454" s="21" t="s">
        <v>1269</v>
      </c>
      <c r="F454" s="4">
        <f t="shared" si="43"/>
        <v>4251.5</v>
      </c>
      <c r="G454" s="21" t="s">
        <v>1269</v>
      </c>
      <c r="H454" s="4">
        <f t="shared" si="44"/>
        <v>4251.5</v>
      </c>
      <c r="I454" s="21" t="s">
        <v>1270</v>
      </c>
      <c r="J454" s="4">
        <f t="shared" si="45"/>
        <v>3858.04</v>
      </c>
      <c r="K454" s="21" t="s">
        <v>1270</v>
      </c>
      <c r="L454" s="4">
        <f>VALUE(K454)</f>
        <v>3858.04</v>
      </c>
    </row>
    <row r="455" spans="1:12" x14ac:dyDescent="0.2">
      <c r="A455" s="20" t="s">
        <v>316</v>
      </c>
      <c r="B455" s="20" t="s">
        <v>1271</v>
      </c>
      <c r="C455" s="20" t="s">
        <v>321</v>
      </c>
      <c r="D455" s="20" t="s">
        <v>1272</v>
      </c>
      <c r="E455" s="21" t="s">
        <v>1273</v>
      </c>
      <c r="F455" s="4">
        <f t="shared" si="43"/>
        <v>42909.52</v>
      </c>
      <c r="G455" s="21" t="s">
        <v>1273</v>
      </c>
      <c r="H455" s="4">
        <f t="shared" si="44"/>
        <v>42909.52</v>
      </c>
      <c r="I455" s="21" t="s">
        <v>1274</v>
      </c>
      <c r="J455" s="4">
        <f t="shared" si="45"/>
        <v>49850.720000000001</v>
      </c>
      <c r="K455" s="21" t="s">
        <v>1275</v>
      </c>
      <c r="L455" s="4">
        <f>VALUE(K455)</f>
        <v>54119.63</v>
      </c>
    </row>
    <row r="456" spans="1:12" x14ac:dyDescent="0.2">
      <c r="A456" s="20" t="s">
        <v>316</v>
      </c>
      <c r="B456" s="20" t="s">
        <v>1271</v>
      </c>
      <c r="C456" s="20" t="s">
        <v>326</v>
      </c>
      <c r="D456" s="20" t="s">
        <v>1276</v>
      </c>
      <c r="E456" s="21" t="s">
        <v>1277</v>
      </c>
      <c r="F456" s="4">
        <f t="shared" si="43"/>
        <v>36531.040000000001</v>
      </c>
      <c r="G456" s="21" t="s">
        <v>1277</v>
      </c>
      <c r="H456" s="4">
        <f t="shared" si="44"/>
        <v>36531.040000000001</v>
      </c>
      <c r="I456" s="21" t="s">
        <v>1278</v>
      </c>
      <c r="J456" s="4">
        <f t="shared" si="45"/>
        <v>37708.370000000003</v>
      </c>
      <c r="K456" s="21" t="s">
        <v>1279</v>
      </c>
      <c r="L456" s="4">
        <v>36698.379999999997</v>
      </c>
    </row>
    <row r="457" spans="1:12" x14ac:dyDescent="0.2">
      <c r="A457" s="20" t="s">
        <v>316</v>
      </c>
      <c r="B457" s="20" t="s">
        <v>1271</v>
      </c>
      <c r="C457" s="20" t="s">
        <v>331</v>
      </c>
      <c r="D457" s="20" t="s">
        <v>1280</v>
      </c>
      <c r="E457" s="21" t="s">
        <v>1281</v>
      </c>
      <c r="F457" s="4">
        <f t="shared" si="43"/>
        <v>11407.94</v>
      </c>
      <c r="G457" s="21" t="s">
        <v>1281</v>
      </c>
      <c r="H457" s="4">
        <f t="shared" si="44"/>
        <v>11407.94</v>
      </c>
      <c r="I457" s="21" t="s">
        <v>1282</v>
      </c>
      <c r="J457" s="4">
        <f t="shared" si="45"/>
        <v>11320.16</v>
      </c>
      <c r="K457" s="21" t="s">
        <v>1283</v>
      </c>
      <c r="L457" s="4">
        <v>11394.37</v>
      </c>
    </row>
    <row r="458" spans="1:12" x14ac:dyDescent="0.2">
      <c r="A458" s="20" t="s">
        <v>316</v>
      </c>
      <c r="B458" s="20" t="s">
        <v>1271</v>
      </c>
      <c r="C458" s="20" t="s">
        <v>336</v>
      </c>
      <c r="D458" s="20" t="s">
        <v>1284</v>
      </c>
      <c r="E458" s="21" t="s">
        <v>1285</v>
      </c>
      <c r="F458" s="4">
        <f t="shared" si="43"/>
        <v>48638.38</v>
      </c>
      <c r="G458" s="21" t="s">
        <v>1285</v>
      </c>
      <c r="H458" s="4">
        <f t="shared" si="44"/>
        <v>48638.38</v>
      </c>
      <c r="I458" s="21" t="s">
        <v>1286</v>
      </c>
      <c r="J458" s="4">
        <f t="shared" si="45"/>
        <v>43633.03</v>
      </c>
      <c r="K458" s="21" t="s">
        <v>1287</v>
      </c>
      <c r="L458" s="4">
        <f>VALUE(K458)</f>
        <v>56665.18</v>
      </c>
    </row>
    <row r="459" spans="1:12" x14ac:dyDescent="0.2">
      <c r="A459" s="20" t="s">
        <v>316</v>
      </c>
      <c r="B459" s="20" t="s">
        <v>1271</v>
      </c>
      <c r="C459" s="20" t="s">
        <v>341</v>
      </c>
      <c r="D459" s="20" t="s">
        <v>1288</v>
      </c>
      <c r="E459" s="21" t="s">
        <v>1289</v>
      </c>
      <c r="F459" s="4">
        <f t="shared" si="43"/>
        <v>62609.68</v>
      </c>
      <c r="G459" s="21" t="s">
        <v>1289</v>
      </c>
      <c r="H459" s="4">
        <f t="shared" si="44"/>
        <v>62609.68</v>
      </c>
      <c r="I459" s="21" t="s">
        <v>1290</v>
      </c>
      <c r="J459" s="4">
        <f t="shared" si="45"/>
        <v>65703.73</v>
      </c>
      <c r="K459" s="21" t="s">
        <v>1291</v>
      </c>
      <c r="L459" s="4">
        <v>84447.35</v>
      </c>
    </row>
    <row r="460" spans="1:12" x14ac:dyDescent="0.2">
      <c r="A460" s="20" t="s">
        <v>316</v>
      </c>
      <c r="B460" s="20" t="s">
        <v>1271</v>
      </c>
      <c r="C460" s="20" t="s">
        <v>352</v>
      </c>
      <c r="D460" s="20" t="s">
        <v>1292</v>
      </c>
      <c r="E460" s="21" t="s">
        <v>1293</v>
      </c>
      <c r="F460" s="4">
        <f t="shared" si="43"/>
        <v>9948.73</v>
      </c>
      <c r="G460" s="21" t="s">
        <v>1293</v>
      </c>
      <c r="H460" s="4">
        <f t="shared" si="44"/>
        <v>9948.73</v>
      </c>
      <c r="I460" s="21" t="s">
        <v>1294</v>
      </c>
      <c r="J460" s="4">
        <f t="shared" si="45"/>
        <v>9761.93</v>
      </c>
      <c r="K460" s="21" t="s">
        <v>1293</v>
      </c>
      <c r="L460" s="4">
        <f>VALUE(K460)</f>
        <v>9948.73</v>
      </c>
    </row>
    <row r="461" spans="1:12" x14ac:dyDescent="0.2">
      <c r="A461" s="20" t="s">
        <v>316</v>
      </c>
      <c r="B461" s="20" t="s">
        <v>1271</v>
      </c>
      <c r="C461" s="20" t="s">
        <v>360</v>
      </c>
      <c r="D461" s="20" t="s">
        <v>1295</v>
      </c>
      <c r="E461" s="21" t="s">
        <v>1296</v>
      </c>
      <c r="F461" s="4">
        <f t="shared" si="43"/>
        <v>57735.89</v>
      </c>
      <c r="G461" s="21" t="s">
        <v>1296</v>
      </c>
      <c r="H461" s="4">
        <f t="shared" si="44"/>
        <v>57735.89</v>
      </c>
      <c r="I461" s="21" t="s">
        <v>1297</v>
      </c>
      <c r="J461" s="4">
        <f t="shared" si="45"/>
        <v>62748.69</v>
      </c>
      <c r="K461" s="21" t="s">
        <v>1298</v>
      </c>
      <c r="L461" s="4">
        <v>65582.179999999993</v>
      </c>
    </row>
    <row r="462" spans="1:12" x14ac:dyDescent="0.2">
      <c r="A462" s="20" t="s">
        <v>316</v>
      </c>
      <c r="B462" s="20" t="s">
        <v>1271</v>
      </c>
      <c r="C462" s="20" t="s">
        <v>370</v>
      </c>
      <c r="D462" s="20" t="s">
        <v>1299</v>
      </c>
      <c r="E462" s="21" t="s">
        <v>1300</v>
      </c>
      <c r="F462" s="4">
        <f t="shared" si="43"/>
        <v>1742.08</v>
      </c>
      <c r="G462" s="21" t="s">
        <v>1300</v>
      </c>
      <c r="H462" s="4">
        <f t="shared" si="44"/>
        <v>1742.08</v>
      </c>
      <c r="I462" s="21" t="s">
        <v>1301</v>
      </c>
      <c r="J462" s="4">
        <f t="shared" si="45"/>
        <v>1754.68</v>
      </c>
      <c r="L462" s="4">
        <v>1811.16</v>
      </c>
    </row>
    <row r="463" spans="1:12" x14ac:dyDescent="0.2">
      <c r="A463" s="20" t="s">
        <v>316</v>
      </c>
      <c r="B463" s="20" t="s">
        <v>1271</v>
      </c>
      <c r="C463" s="20" t="s">
        <v>375</v>
      </c>
      <c r="D463" s="20" t="s">
        <v>1302</v>
      </c>
      <c r="E463" s="21" t="s">
        <v>1303</v>
      </c>
      <c r="F463" s="4">
        <f t="shared" si="43"/>
        <v>10015.81</v>
      </c>
      <c r="G463" s="21" t="s">
        <v>1303</v>
      </c>
      <c r="H463" s="4">
        <f t="shared" si="44"/>
        <v>10015.81</v>
      </c>
      <c r="I463" s="21" t="s">
        <v>1304</v>
      </c>
      <c r="J463" s="4">
        <f t="shared" si="45"/>
        <v>9055.08</v>
      </c>
      <c r="K463" s="21" t="s">
        <v>1304</v>
      </c>
      <c r="L463" s="4">
        <f>VALUE(K463)</f>
        <v>9055.08</v>
      </c>
    </row>
    <row r="464" spans="1:12" x14ac:dyDescent="0.2">
      <c r="A464" s="20" t="s">
        <v>316</v>
      </c>
      <c r="B464" s="20" t="s">
        <v>1305</v>
      </c>
      <c r="C464" s="20" t="s">
        <v>391</v>
      </c>
      <c r="D464" s="20" t="s">
        <v>1306</v>
      </c>
      <c r="E464" s="21" t="s">
        <v>1205</v>
      </c>
      <c r="F464" s="4">
        <f t="shared" si="43"/>
        <v>31856.240000000002</v>
      </c>
      <c r="G464" s="21" t="s">
        <v>1205</v>
      </c>
      <c r="H464" s="4">
        <f t="shared" si="44"/>
        <v>31856.240000000002</v>
      </c>
      <c r="I464" s="21" t="s">
        <v>1307</v>
      </c>
      <c r="J464" s="4">
        <f t="shared" si="45"/>
        <v>29750.67</v>
      </c>
      <c r="K464" s="21" t="s">
        <v>1308</v>
      </c>
      <c r="L464" s="4">
        <f>VALUE(K464)</f>
        <v>44196.55</v>
      </c>
    </row>
    <row r="465" spans="1:12" x14ac:dyDescent="0.2">
      <c r="A465" s="20" t="s">
        <v>316</v>
      </c>
      <c r="B465" s="20" t="s">
        <v>1305</v>
      </c>
      <c r="C465" s="20" t="s">
        <v>317</v>
      </c>
      <c r="D465" s="20" t="s">
        <v>1309</v>
      </c>
      <c r="E465" s="21" t="s">
        <v>319</v>
      </c>
      <c r="F465" s="4">
        <f t="shared" si="43"/>
        <v>14006.28</v>
      </c>
      <c r="G465" s="21" t="s">
        <v>319</v>
      </c>
      <c r="H465" s="4">
        <f t="shared" si="44"/>
        <v>14006.28</v>
      </c>
      <c r="I465" s="21" t="s">
        <v>319</v>
      </c>
      <c r="J465" s="4">
        <f t="shared" si="45"/>
        <v>14006.28</v>
      </c>
      <c r="K465" s="21" t="s">
        <v>320</v>
      </c>
      <c r="L465" s="4">
        <f>VALUE(K465)</f>
        <v>14132.34</v>
      </c>
    </row>
    <row r="466" spans="1:12" x14ac:dyDescent="0.2">
      <c r="A466" s="20" t="s">
        <v>316</v>
      </c>
      <c r="B466" s="20" t="s">
        <v>1305</v>
      </c>
      <c r="C466" s="20" t="s">
        <v>321</v>
      </c>
      <c r="D466" s="20" t="s">
        <v>1310</v>
      </c>
      <c r="E466" s="21" t="s">
        <v>495</v>
      </c>
      <c r="F466" s="4">
        <f t="shared" si="43"/>
        <v>10727.38</v>
      </c>
      <c r="G466" s="21" t="s">
        <v>495</v>
      </c>
      <c r="H466" s="4">
        <f t="shared" si="44"/>
        <v>10727.38</v>
      </c>
      <c r="I466" s="21" t="s">
        <v>1311</v>
      </c>
      <c r="J466" s="4">
        <f t="shared" si="45"/>
        <v>10284.57</v>
      </c>
      <c r="K466" s="21" t="s">
        <v>497</v>
      </c>
      <c r="L466" s="4">
        <v>0</v>
      </c>
    </row>
    <row r="467" spans="1:12" x14ac:dyDescent="0.2">
      <c r="A467" s="20" t="s">
        <v>316</v>
      </c>
      <c r="B467" s="20" t="s">
        <v>1305</v>
      </c>
      <c r="C467" s="20" t="s">
        <v>326</v>
      </c>
      <c r="D467" s="20" t="s">
        <v>1312</v>
      </c>
      <c r="E467" s="21" t="s">
        <v>1313</v>
      </c>
      <c r="F467" s="4">
        <f t="shared" si="43"/>
        <v>11734.08</v>
      </c>
      <c r="G467" s="21" t="s">
        <v>1313</v>
      </c>
      <c r="H467" s="4">
        <f t="shared" si="44"/>
        <v>11734.08</v>
      </c>
      <c r="I467" s="21" t="s">
        <v>1314</v>
      </c>
      <c r="J467" s="4">
        <f t="shared" si="45"/>
        <v>13704.13</v>
      </c>
      <c r="K467" s="21" t="s">
        <v>1315</v>
      </c>
      <c r="L467" s="4">
        <v>18349.189999999999</v>
      </c>
    </row>
    <row r="468" spans="1:12" x14ac:dyDescent="0.2">
      <c r="A468" s="20" t="s">
        <v>316</v>
      </c>
      <c r="B468" s="20" t="s">
        <v>1305</v>
      </c>
      <c r="C468" s="20" t="s">
        <v>331</v>
      </c>
      <c r="D468" s="20" t="s">
        <v>1316</v>
      </c>
      <c r="E468" s="21" t="s">
        <v>1317</v>
      </c>
      <c r="F468" s="4">
        <f t="shared" si="43"/>
        <v>14288.62</v>
      </c>
      <c r="G468" s="21" t="s">
        <v>1317</v>
      </c>
      <c r="H468" s="4">
        <f t="shared" si="44"/>
        <v>14288.62</v>
      </c>
      <c r="I468" s="21" t="s">
        <v>1318</v>
      </c>
      <c r="J468" s="4">
        <f t="shared" si="45"/>
        <v>9636.9</v>
      </c>
      <c r="K468" s="21" t="s">
        <v>1319</v>
      </c>
      <c r="L468" s="4">
        <v>12500.54</v>
      </c>
    </row>
    <row r="469" spans="1:12" x14ac:dyDescent="0.2">
      <c r="A469" s="20" t="s">
        <v>316</v>
      </c>
      <c r="B469" s="20" t="s">
        <v>1305</v>
      </c>
      <c r="C469" s="20" t="s">
        <v>336</v>
      </c>
      <c r="D469" s="20" t="s">
        <v>1320</v>
      </c>
      <c r="E469" s="21" t="s">
        <v>1321</v>
      </c>
      <c r="F469" s="4">
        <f t="shared" si="43"/>
        <v>46902.68</v>
      </c>
      <c r="G469" s="21" t="s">
        <v>1321</v>
      </c>
      <c r="H469" s="4">
        <f t="shared" si="44"/>
        <v>46902.68</v>
      </c>
      <c r="I469" s="21" t="s">
        <v>1322</v>
      </c>
      <c r="J469" s="4">
        <f t="shared" si="45"/>
        <v>39406.04</v>
      </c>
      <c r="K469" s="21" t="s">
        <v>1323</v>
      </c>
      <c r="L469" s="4">
        <v>54858.93</v>
      </c>
    </row>
    <row r="470" spans="1:12" x14ac:dyDescent="0.2">
      <c r="A470" s="20" t="s">
        <v>316</v>
      </c>
      <c r="B470" s="20" t="s">
        <v>1305</v>
      </c>
      <c r="C470" s="20" t="s">
        <v>341</v>
      </c>
      <c r="D470" s="20" t="s">
        <v>1324</v>
      </c>
      <c r="E470" s="21" t="s">
        <v>1325</v>
      </c>
      <c r="F470" s="4">
        <f t="shared" si="43"/>
        <v>81076.92</v>
      </c>
      <c r="G470" s="21" t="s">
        <v>1325</v>
      </c>
      <c r="H470" s="4">
        <f t="shared" si="44"/>
        <v>81076.92</v>
      </c>
      <c r="I470" s="21" t="s">
        <v>1326</v>
      </c>
      <c r="J470" s="4">
        <f t="shared" si="45"/>
        <v>69736.460000000006</v>
      </c>
      <c r="K470" s="21" t="s">
        <v>1327</v>
      </c>
      <c r="L470" s="4">
        <v>103419.77</v>
      </c>
    </row>
    <row r="471" spans="1:12" x14ac:dyDescent="0.2">
      <c r="A471" s="20" t="s">
        <v>316</v>
      </c>
      <c r="B471" s="20" t="s">
        <v>1305</v>
      </c>
      <c r="C471" s="20" t="s">
        <v>414</v>
      </c>
      <c r="D471" s="20" t="s">
        <v>1328</v>
      </c>
      <c r="F471" s="4">
        <f t="shared" si="43"/>
        <v>0</v>
      </c>
      <c r="H471" s="4">
        <f t="shared" si="44"/>
        <v>0</v>
      </c>
      <c r="I471" s="21" t="s">
        <v>1329</v>
      </c>
      <c r="J471" s="4">
        <f t="shared" si="45"/>
        <v>233</v>
      </c>
      <c r="L471" s="4">
        <f>VALUE(K471)</f>
        <v>0</v>
      </c>
    </row>
    <row r="472" spans="1:12" x14ac:dyDescent="0.2">
      <c r="A472" s="20" t="s">
        <v>316</v>
      </c>
      <c r="B472" s="20" t="s">
        <v>1305</v>
      </c>
      <c r="C472" s="20" t="s">
        <v>352</v>
      </c>
      <c r="D472" s="20" t="s">
        <v>1330</v>
      </c>
      <c r="E472" s="21" t="s">
        <v>1331</v>
      </c>
      <c r="F472" s="4">
        <f t="shared" si="43"/>
        <v>6531.52</v>
      </c>
      <c r="G472" s="21" t="s">
        <v>1331</v>
      </c>
      <c r="H472" s="4">
        <f t="shared" si="44"/>
        <v>6531.52</v>
      </c>
      <c r="I472" s="21" t="s">
        <v>1332</v>
      </c>
      <c r="J472" s="4">
        <f t="shared" si="45"/>
        <v>7353.9</v>
      </c>
      <c r="K472" s="21" t="s">
        <v>1331</v>
      </c>
      <c r="L472" s="4">
        <f>VALUE(K472)</f>
        <v>6531.52</v>
      </c>
    </row>
    <row r="473" spans="1:12" x14ac:dyDescent="0.2">
      <c r="A473" s="20" t="s">
        <v>316</v>
      </c>
      <c r="B473" s="20" t="s">
        <v>1305</v>
      </c>
      <c r="C473" s="20" t="s">
        <v>357</v>
      </c>
      <c r="D473" s="20" t="s">
        <v>1333</v>
      </c>
      <c r="F473" s="4">
        <f t="shared" si="43"/>
        <v>0</v>
      </c>
      <c r="H473" s="4">
        <f t="shared" si="44"/>
        <v>0</v>
      </c>
      <c r="I473" s="21" t="s">
        <v>1334</v>
      </c>
      <c r="J473" s="4">
        <f t="shared" si="45"/>
        <v>253.08</v>
      </c>
      <c r="L473" s="4">
        <f>VALUE(K473)</f>
        <v>0</v>
      </c>
    </row>
    <row r="474" spans="1:12" x14ac:dyDescent="0.2">
      <c r="A474" s="20" t="s">
        <v>316</v>
      </c>
      <c r="B474" s="20" t="s">
        <v>1305</v>
      </c>
      <c r="C474" s="20" t="s">
        <v>360</v>
      </c>
      <c r="D474" s="20" t="s">
        <v>1335</v>
      </c>
      <c r="E474" s="21" t="s">
        <v>1336</v>
      </c>
      <c r="F474" s="4">
        <f t="shared" si="43"/>
        <v>57458.2</v>
      </c>
      <c r="G474" s="21" t="s">
        <v>1336</v>
      </c>
      <c r="H474" s="4">
        <f t="shared" si="44"/>
        <v>57458.2</v>
      </c>
      <c r="I474" s="21" t="s">
        <v>1337</v>
      </c>
      <c r="J474" s="4">
        <f t="shared" si="45"/>
        <v>61433.57</v>
      </c>
      <c r="K474" s="21" t="s">
        <v>1338</v>
      </c>
      <c r="L474" s="4">
        <v>64475.61</v>
      </c>
    </row>
    <row r="475" spans="1:12" x14ac:dyDescent="0.2">
      <c r="A475" s="20" t="s">
        <v>316</v>
      </c>
      <c r="B475" s="20" t="s">
        <v>1305</v>
      </c>
      <c r="C475" s="20" t="s">
        <v>370</v>
      </c>
      <c r="D475" s="20" t="s">
        <v>1339</v>
      </c>
      <c r="E475" s="21" t="s">
        <v>1340</v>
      </c>
      <c r="F475" s="4">
        <f t="shared" si="43"/>
        <v>1434.21</v>
      </c>
      <c r="G475" s="21" t="s">
        <v>1340</v>
      </c>
      <c r="H475" s="4">
        <f t="shared" si="44"/>
        <v>1434.21</v>
      </c>
      <c r="I475" s="21" t="s">
        <v>1341</v>
      </c>
      <c r="J475" s="4">
        <f t="shared" si="45"/>
        <v>1434.19</v>
      </c>
      <c r="K475" s="21" t="s">
        <v>1342</v>
      </c>
      <c r="L475" s="4">
        <f>VALUE(K475)</f>
        <v>2205.56</v>
      </c>
    </row>
    <row r="476" spans="1:12" x14ac:dyDescent="0.2">
      <c r="A476" s="20" t="s">
        <v>316</v>
      </c>
      <c r="B476" s="20" t="s">
        <v>1305</v>
      </c>
      <c r="C476" s="20" t="s">
        <v>375</v>
      </c>
      <c r="D476" s="20" t="s">
        <v>1343</v>
      </c>
      <c r="E476" s="21" t="s">
        <v>1344</v>
      </c>
      <c r="F476" s="4">
        <f t="shared" si="43"/>
        <v>3869.36</v>
      </c>
      <c r="G476" s="21" t="s">
        <v>1344</v>
      </c>
      <c r="H476" s="4">
        <f t="shared" si="44"/>
        <v>3869.36</v>
      </c>
      <c r="I476" s="21" t="s">
        <v>1345</v>
      </c>
      <c r="J476" s="4">
        <f t="shared" si="45"/>
        <v>3913.6</v>
      </c>
      <c r="K476" s="21" t="s">
        <v>1345</v>
      </c>
      <c r="L476" s="4">
        <f>VALUE(K476)</f>
        <v>3913.6</v>
      </c>
    </row>
    <row r="477" spans="1:12" x14ac:dyDescent="0.2">
      <c r="A477" s="20" t="s">
        <v>316</v>
      </c>
      <c r="B477" s="20" t="s">
        <v>1305</v>
      </c>
      <c r="C477" s="20" t="s">
        <v>19</v>
      </c>
      <c r="D477" s="20" t="s">
        <v>1346</v>
      </c>
      <c r="F477" s="4">
        <f t="shared" si="43"/>
        <v>0</v>
      </c>
      <c r="H477" s="4">
        <f t="shared" si="44"/>
        <v>0</v>
      </c>
      <c r="I477" s="21" t="s">
        <v>1347</v>
      </c>
      <c r="J477" s="4">
        <f t="shared" si="45"/>
        <v>924.44</v>
      </c>
      <c r="L477" s="4">
        <f>VALUE(K477)</f>
        <v>0</v>
      </c>
    </row>
    <row r="478" spans="1:12" x14ac:dyDescent="0.2">
      <c r="A478" s="20" t="s">
        <v>316</v>
      </c>
      <c r="B478" s="20" t="s">
        <v>1305</v>
      </c>
      <c r="C478" s="20" t="s">
        <v>34</v>
      </c>
      <c r="D478" s="20" t="s">
        <v>1348</v>
      </c>
      <c r="E478" s="21" t="s">
        <v>23</v>
      </c>
      <c r="F478" s="4">
        <f t="shared" si="43"/>
        <v>3000</v>
      </c>
      <c r="G478" s="21" t="s">
        <v>23</v>
      </c>
      <c r="H478" s="4">
        <f t="shared" si="44"/>
        <v>3000</v>
      </c>
      <c r="I478" s="21" t="s">
        <v>1349</v>
      </c>
      <c r="J478" s="4">
        <f t="shared" si="45"/>
        <v>2652.4</v>
      </c>
      <c r="K478" s="21" t="s">
        <v>23</v>
      </c>
      <c r="L478" s="4">
        <f>VALUE(K478)</f>
        <v>3000</v>
      </c>
    </row>
    <row r="479" spans="1:12" x14ac:dyDescent="0.2">
      <c r="A479" s="20" t="s">
        <v>316</v>
      </c>
      <c r="B479" s="20" t="s">
        <v>1305</v>
      </c>
      <c r="C479" s="20" t="s">
        <v>86</v>
      </c>
      <c r="D479" s="20" t="s">
        <v>1350</v>
      </c>
      <c r="E479" s="21" t="s">
        <v>18</v>
      </c>
      <c r="F479" s="4">
        <f t="shared" si="43"/>
        <v>5000</v>
      </c>
      <c r="G479" s="21" t="s">
        <v>18</v>
      </c>
      <c r="H479" s="4">
        <f t="shared" si="44"/>
        <v>5000</v>
      </c>
      <c r="I479" s="21" t="s">
        <v>1351</v>
      </c>
      <c r="J479" s="4">
        <f t="shared" si="45"/>
        <v>1921.06</v>
      </c>
      <c r="K479" s="21" t="s">
        <v>1352</v>
      </c>
      <c r="L479" s="4">
        <v>16848.8</v>
      </c>
    </row>
    <row r="480" spans="1:12" x14ac:dyDescent="0.2">
      <c r="A480" s="20" t="s">
        <v>316</v>
      </c>
      <c r="B480" s="20" t="s">
        <v>1305</v>
      </c>
      <c r="C480" s="20" t="s">
        <v>88</v>
      </c>
      <c r="D480" s="20" t="s">
        <v>1353</v>
      </c>
      <c r="F480" s="4">
        <f t="shared" si="43"/>
        <v>0</v>
      </c>
      <c r="H480" s="4">
        <f t="shared" si="44"/>
        <v>0</v>
      </c>
      <c r="J480" s="4">
        <f t="shared" si="45"/>
        <v>0</v>
      </c>
      <c r="L480" s="4">
        <f t="shared" ref="L480:L497" si="46">VALUE(K480)</f>
        <v>0</v>
      </c>
    </row>
    <row r="481" spans="1:12" x14ac:dyDescent="0.2">
      <c r="A481" s="20" t="s">
        <v>316</v>
      </c>
      <c r="B481" s="20" t="s">
        <v>1305</v>
      </c>
      <c r="C481" s="20" t="s">
        <v>1354</v>
      </c>
      <c r="D481" s="20" t="s">
        <v>1355</v>
      </c>
      <c r="E481" s="21" t="s">
        <v>1356</v>
      </c>
      <c r="F481" s="4">
        <f t="shared" si="43"/>
        <v>16000</v>
      </c>
      <c r="G481" s="21" t="s">
        <v>1356</v>
      </c>
      <c r="H481" s="4">
        <f t="shared" si="44"/>
        <v>16000</v>
      </c>
      <c r="I481" s="21" t="s">
        <v>51</v>
      </c>
      <c r="J481" s="4">
        <f t="shared" si="45"/>
        <v>4000</v>
      </c>
      <c r="K481" s="21" t="s">
        <v>1356</v>
      </c>
      <c r="L481" s="4">
        <f t="shared" si="46"/>
        <v>16000</v>
      </c>
    </row>
    <row r="482" spans="1:12" x14ac:dyDescent="0.2">
      <c r="A482" s="20" t="s">
        <v>316</v>
      </c>
      <c r="B482" s="20" t="s">
        <v>1357</v>
      </c>
      <c r="C482" s="20" t="s">
        <v>321</v>
      </c>
      <c r="D482" s="20" t="s">
        <v>1358</v>
      </c>
      <c r="E482" s="21" t="s">
        <v>495</v>
      </c>
      <c r="F482" s="4">
        <f t="shared" si="43"/>
        <v>10727.38</v>
      </c>
      <c r="G482" s="21" t="s">
        <v>495</v>
      </c>
      <c r="H482" s="4">
        <f t="shared" si="44"/>
        <v>10727.38</v>
      </c>
      <c r="I482" s="21" t="s">
        <v>1359</v>
      </c>
      <c r="J482" s="4">
        <f t="shared" si="45"/>
        <v>10728.98</v>
      </c>
      <c r="K482" s="21" t="s">
        <v>497</v>
      </c>
      <c r="L482" s="4">
        <f t="shared" si="46"/>
        <v>10823.93</v>
      </c>
    </row>
    <row r="483" spans="1:12" x14ac:dyDescent="0.2">
      <c r="A483" s="20" t="s">
        <v>316</v>
      </c>
      <c r="B483" s="20" t="s">
        <v>1357</v>
      </c>
      <c r="C483" s="20" t="s">
        <v>331</v>
      </c>
      <c r="D483" s="20" t="s">
        <v>1360</v>
      </c>
      <c r="E483" s="21" t="s">
        <v>1361</v>
      </c>
      <c r="F483" s="4">
        <f t="shared" si="43"/>
        <v>4803.3</v>
      </c>
      <c r="G483" s="21" t="s">
        <v>1361</v>
      </c>
      <c r="H483" s="4">
        <f t="shared" si="44"/>
        <v>4803.3</v>
      </c>
      <c r="I483" s="21" t="s">
        <v>1362</v>
      </c>
      <c r="J483" s="4">
        <f t="shared" si="45"/>
        <v>4803.12</v>
      </c>
      <c r="K483" s="21" t="s">
        <v>1363</v>
      </c>
      <c r="L483" s="4">
        <f t="shared" si="46"/>
        <v>4846.53</v>
      </c>
    </row>
    <row r="484" spans="1:12" x14ac:dyDescent="0.2">
      <c r="A484" s="20" t="s">
        <v>316</v>
      </c>
      <c r="B484" s="20" t="s">
        <v>1357</v>
      </c>
      <c r="C484" s="20" t="s">
        <v>336</v>
      </c>
      <c r="D484" s="20" t="s">
        <v>1364</v>
      </c>
      <c r="E484" s="21" t="s">
        <v>942</v>
      </c>
      <c r="F484" s="4">
        <f t="shared" si="43"/>
        <v>7466.2</v>
      </c>
      <c r="G484" s="21" t="s">
        <v>942</v>
      </c>
      <c r="H484" s="4">
        <f t="shared" si="44"/>
        <v>7466.2</v>
      </c>
      <c r="I484" s="21" t="s">
        <v>1365</v>
      </c>
      <c r="J484" s="4">
        <f t="shared" si="45"/>
        <v>7745.52</v>
      </c>
      <c r="K484" s="21" t="s">
        <v>944</v>
      </c>
      <c r="L484" s="4">
        <f t="shared" si="46"/>
        <v>7815.92</v>
      </c>
    </row>
    <row r="485" spans="1:12" x14ac:dyDescent="0.2">
      <c r="A485" s="20" t="s">
        <v>316</v>
      </c>
      <c r="B485" s="20" t="s">
        <v>1357</v>
      </c>
      <c r="C485" s="20" t="s">
        <v>341</v>
      </c>
      <c r="D485" s="20" t="s">
        <v>1366</v>
      </c>
      <c r="E485" s="21" t="s">
        <v>1367</v>
      </c>
      <c r="F485" s="4">
        <f t="shared" si="43"/>
        <v>11065.88</v>
      </c>
      <c r="G485" s="21" t="s">
        <v>1367</v>
      </c>
      <c r="H485" s="4">
        <f t="shared" si="44"/>
        <v>11065.88</v>
      </c>
      <c r="I485" s="21" t="s">
        <v>1368</v>
      </c>
      <c r="J485" s="4">
        <f t="shared" si="45"/>
        <v>11064.83</v>
      </c>
      <c r="K485" s="21" t="s">
        <v>1369</v>
      </c>
      <c r="L485" s="4">
        <f t="shared" si="46"/>
        <v>11165.47</v>
      </c>
    </row>
    <row r="486" spans="1:12" x14ac:dyDescent="0.2">
      <c r="A486" s="20" t="s">
        <v>316</v>
      </c>
      <c r="B486" s="20" t="s">
        <v>1357</v>
      </c>
      <c r="C486" s="20" t="s">
        <v>412</v>
      </c>
      <c r="D486" s="20" t="s">
        <v>1370</v>
      </c>
      <c r="F486" s="4">
        <f t="shared" si="43"/>
        <v>0</v>
      </c>
      <c r="H486" s="4">
        <f t="shared" si="44"/>
        <v>0</v>
      </c>
      <c r="I486" s="21" t="s">
        <v>1371</v>
      </c>
      <c r="J486" s="4">
        <f t="shared" si="45"/>
        <v>1267.78</v>
      </c>
      <c r="L486" s="4">
        <f t="shared" si="46"/>
        <v>0</v>
      </c>
    </row>
    <row r="487" spans="1:12" x14ac:dyDescent="0.2">
      <c r="A487" s="20" t="s">
        <v>316</v>
      </c>
      <c r="B487" s="20" t="s">
        <v>1357</v>
      </c>
      <c r="C487" s="20" t="s">
        <v>352</v>
      </c>
      <c r="D487" s="20" t="s">
        <v>1372</v>
      </c>
      <c r="E487" s="21" t="s">
        <v>1373</v>
      </c>
      <c r="F487" s="4">
        <f t="shared" si="43"/>
        <v>1553.08</v>
      </c>
      <c r="G487" s="21" t="s">
        <v>1373</v>
      </c>
      <c r="H487" s="4">
        <f t="shared" si="44"/>
        <v>1553.08</v>
      </c>
      <c r="I487" s="21" t="s">
        <v>1374</v>
      </c>
      <c r="J487" s="4">
        <f t="shared" si="45"/>
        <v>3453.65</v>
      </c>
      <c r="K487" s="21" t="s">
        <v>1375</v>
      </c>
      <c r="L487" s="4">
        <f t="shared" si="46"/>
        <v>3830</v>
      </c>
    </row>
    <row r="488" spans="1:12" x14ac:dyDescent="0.2">
      <c r="A488" s="20" t="s">
        <v>316</v>
      </c>
      <c r="B488" s="20" t="s">
        <v>1357</v>
      </c>
      <c r="C488" s="20" t="s">
        <v>357</v>
      </c>
      <c r="D488" s="20" t="s">
        <v>1376</v>
      </c>
      <c r="F488" s="4">
        <f t="shared" si="43"/>
        <v>0</v>
      </c>
      <c r="H488" s="4">
        <f t="shared" si="44"/>
        <v>0</v>
      </c>
      <c r="I488" s="21" t="s">
        <v>1377</v>
      </c>
      <c r="J488" s="4">
        <f t="shared" si="45"/>
        <v>1246.5899999999999</v>
      </c>
      <c r="L488" s="4">
        <f t="shared" si="46"/>
        <v>0</v>
      </c>
    </row>
    <row r="489" spans="1:12" x14ac:dyDescent="0.2">
      <c r="A489" s="20" t="s">
        <v>316</v>
      </c>
      <c r="B489" s="20" t="s">
        <v>1357</v>
      </c>
      <c r="C489" s="20" t="s">
        <v>360</v>
      </c>
      <c r="D489" s="20" t="s">
        <v>1378</v>
      </c>
      <c r="E489" s="21" t="s">
        <v>1379</v>
      </c>
      <c r="F489" s="4">
        <f t="shared" si="43"/>
        <v>9694.39</v>
      </c>
      <c r="G489" s="21" t="s">
        <v>1379</v>
      </c>
      <c r="H489" s="4">
        <f t="shared" si="44"/>
        <v>9694.39</v>
      </c>
      <c r="I489" s="21" t="s">
        <v>1380</v>
      </c>
      <c r="J489" s="4">
        <f t="shared" si="45"/>
        <v>9128.99</v>
      </c>
      <c r="K489" s="21" t="s">
        <v>1381</v>
      </c>
      <c r="L489" s="4">
        <f t="shared" si="46"/>
        <v>10015.48</v>
      </c>
    </row>
    <row r="490" spans="1:12" x14ac:dyDescent="0.2">
      <c r="A490" s="20" t="s">
        <v>316</v>
      </c>
      <c r="B490" s="20" t="s">
        <v>1357</v>
      </c>
      <c r="C490" s="20" t="s">
        <v>370</v>
      </c>
      <c r="D490" s="20" t="s">
        <v>1382</v>
      </c>
      <c r="E490" s="21" t="s">
        <v>1383</v>
      </c>
      <c r="F490" s="4">
        <f t="shared" si="43"/>
        <v>510.91</v>
      </c>
      <c r="G490" s="21" t="s">
        <v>1383</v>
      </c>
      <c r="H490" s="4">
        <f t="shared" si="44"/>
        <v>510.91</v>
      </c>
      <c r="I490" s="21" t="s">
        <v>1384</v>
      </c>
      <c r="J490" s="4">
        <f t="shared" si="45"/>
        <v>515.11</v>
      </c>
      <c r="K490" s="21" t="s">
        <v>1385</v>
      </c>
      <c r="L490" s="4">
        <f t="shared" si="46"/>
        <v>519.78</v>
      </c>
    </row>
    <row r="491" spans="1:12" x14ac:dyDescent="0.2">
      <c r="A491" s="20" t="s">
        <v>316</v>
      </c>
      <c r="B491" s="20" t="s">
        <v>1357</v>
      </c>
      <c r="C491" s="20" t="s">
        <v>375</v>
      </c>
      <c r="D491" s="20" t="s">
        <v>1386</v>
      </c>
      <c r="E491" s="21" t="s">
        <v>1387</v>
      </c>
      <c r="F491" s="4">
        <f t="shared" si="43"/>
        <v>1670.29</v>
      </c>
      <c r="G491" s="21" t="s">
        <v>1387</v>
      </c>
      <c r="H491" s="4">
        <f t="shared" si="44"/>
        <v>1670.29</v>
      </c>
      <c r="I491" s="21" t="s">
        <v>1388</v>
      </c>
      <c r="J491" s="4">
        <f t="shared" si="45"/>
        <v>1580.07</v>
      </c>
      <c r="K491" s="21" t="s">
        <v>1388</v>
      </c>
      <c r="L491" s="4">
        <f t="shared" si="46"/>
        <v>1580.07</v>
      </c>
    </row>
    <row r="492" spans="1:12" x14ac:dyDescent="0.2">
      <c r="A492" s="20" t="s">
        <v>316</v>
      </c>
      <c r="B492" s="20" t="s">
        <v>1389</v>
      </c>
      <c r="C492" s="20" t="s">
        <v>958</v>
      </c>
      <c r="D492" s="20" t="s">
        <v>1390</v>
      </c>
      <c r="E492" s="21" t="s">
        <v>1391</v>
      </c>
      <c r="F492" s="4">
        <f t="shared" si="43"/>
        <v>30272.799999999999</v>
      </c>
      <c r="G492" s="21" t="s">
        <v>1391</v>
      </c>
      <c r="H492" s="4">
        <f t="shared" si="44"/>
        <v>30272.799999999999</v>
      </c>
      <c r="I492" s="21" t="s">
        <v>1392</v>
      </c>
      <c r="J492" s="4">
        <f t="shared" si="45"/>
        <v>37094.94</v>
      </c>
      <c r="L492" s="4">
        <f t="shared" si="46"/>
        <v>0</v>
      </c>
    </row>
    <row r="493" spans="1:12" x14ac:dyDescent="0.2">
      <c r="A493" s="20" t="s">
        <v>316</v>
      </c>
      <c r="B493" s="20" t="s">
        <v>1389</v>
      </c>
      <c r="C493" s="20" t="s">
        <v>391</v>
      </c>
      <c r="D493" s="20" t="s">
        <v>1393</v>
      </c>
      <c r="E493" s="21" t="s">
        <v>1394</v>
      </c>
      <c r="F493" s="4">
        <f t="shared" si="43"/>
        <v>6636.72</v>
      </c>
      <c r="G493" s="21" t="s">
        <v>1394</v>
      </c>
      <c r="H493" s="4">
        <f t="shared" si="44"/>
        <v>6636.72</v>
      </c>
      <c r="J493" s="4">
        <f t="shared" si="45"/>
        <v>0</v>
      </c>
      <c r="K493" s="21" t="s">
        <v>320</v>
      </c>
      <c r="L493" s="4">
        <f t="shared" si="46"/>
        <v>14132.34</v>
      </c>
    </row>
    <row r="494" spans="1:12" x14ac:dyDescent="0.2">
      <c r="A494" s="20" t="s">
        <v>316</v>
      </c>
      <c r="B494" s="20" t="s">
        <v>1389</v>
      </c>
      <c r="C494" s="20" t="s">
        <v>317</v>
      </c>
      <c r="D494" s="20" t="s">
        <v>1395</v>
      </c>
      <c r="F494" s="4">
        <f t="shared" si="43"/>
        <v>0</v>
      </c>
      <c r="H494" s="4">
        <f t="shared" si="44"/>
        <v>0</v>
      </c>
      <c r="I494" s="21" t="s">
        <v>1396</v>
      </c>
      <c r="J494" s="4">
        <f t="shared" si="45"/>
        <v>6806.31</v>
      </c>
      <c r="L494" s="4">
        <f t="shared" si="46"/>
        <v>0</v>
      </c>
    </row>
    <row r="495" spans="1:12" x14ac:dyDescent="0.2">
      <c r="A495" s="20" t="s">
        <v>316</v>
      </c>
      <c r="B495" s="20" t="s">
        <v>1389</v>
      </c>
      <c r="C495" s="20" t="s">
        <v>331</v>
      </c>
      <c r="D495" s="20" t="s">
        <v>1397</v>
      </c>
      <c r="E495" s="21" t="s">
        <v>1398</v>
      </c>
      <c r="F495" s="4">
        <f t="shared" si="43"/>
        <v>1271.0999999999999</v>
      </c>
      <c r="G495" s="21" t="s">
        <v>1398</v>
      </c>
      <c r="H495" s="4">
        <f t="shared" si="44"/>
        <v>1271.0999999999999</v>
      </c>
      <c r="I495" s="21" t="s">
        <v>1399</v>
      </c>
      <c r="J495" s="4">
        <f t="shared" si="45"/>
        <v>963.5</v>
      </c>
      <c r="K495" s="21" t="s">
        <v>1400</v>
      </c>
      <c r="L495" s="4">
        <f t="shared" si="46"/>
        <v>3116.22</v>
      </c>
    </row>
    <row r="496" spans="1:12" x14ac:dyDescent="0.2">
      <c r="A496" s="20" t="s">
        <v>316</v>
      </c>
      <c r="B496" s="20" t="s">
        <v>1389</v>
      </c>
      <c r="C496" s="20" t="s">
        <v>336</v>
      </c>
      <c r="D496" s="20" t="s">
        <v>1401</v>
      </c>
      <c r="E496" s="21" t="s">
        <v>1402</v>
      </c>
      <c r="F496" s="4">
        <f t="shared" si="43"/>
        <v>4420.03</v>
      </c>
      <c r="G496" s="21" t="s">
        <v>1402</v>
      </c>
      <c r="H496" s="4">
        <f t="shared" si="44"/>
        <v>4420.03</v>
      </c>
      <c r="I496" s="21" t="s">
        <v>1403</v>
      </c>
      <c r="J496" s="4">
        <f t="shared" si="45"/>
        <v>2614.13</v>
      </c>
      <c r="K496" s="21" t="s">
        <v>477</v>
      </c>
      <c r="L496" s="4">
        <f t="shared" si="46"/>
        <v>10703.55</v>
      </c>
    </row>
    <row r="497" spans="1:12" x14ac:dyDescent="0.2">
      <c r="A497" s="20" t="s">
        <v>316</v>
      </c>
      <c r="B497" s="20" t="s">
        <v>1389</v>
      </c>
      <c r="C497" s="20" t="s">
        <v>341</v>
      </c>
      <c r="D497" s="20" t="s">
        <v>1404</v>
      </c>
      <c r="E497" s="21" t="s">
        <v>1405</v>
      </c>
      <c r="F497" s="4">
        <f t="shared" si="43"/>
        <v>7254.17</v>
      </c>
      <c r="G497" s="21" t="s">
        <v>1405</v>
      </c>
      <c r="H497" s="4">
        <f t="shared" si="44"/>
        <v>7254.17</v>
      </c>
      <c r="I497" s="21" t="s">
        <v>1406</v>
      </c>
      <c r="J497" s="4">
        <f t="shared" si="45"/>
        <v>3277.8</v>
      </c>
      <c r="K497" s="21" t="s">
        <v>1407</v>
      </c>
      <c r="L497" s="4">
        <f t="shared" si="46"/>
        <v>19591.21</v>
      </c>
    </row>
    <row r="498" spans="1:12" x14ac:dyDescent="0.2">
      <c r="A498" s="20" t="s">
        <v>316</v>
      </c>
      <c r="B498" s="20" t="s">
        <v>1389</v>
      </c>
      <c r="C498" s="20" t="s">
        <v>360</v>
      </c>
      <c r="D498" s="20" t="s">
        <v>1408</v>
      </c>
      <c r="E498" s="21" t="s">
        <v>1409</v>
      </c>
      <c r="F498" s="4">
        <f t="shared" si="43"/>
        <v>12962.25</v>
      </c>
      <c r="G498" s="21" t="s">
        <v>1409</v>
      </c>
      <c r="H498" s="4">
        <f t="shared" si="44"/>
        <v>12962.25</v>
      </c>
      <c r="I498" s="21" t="s">
        <v>1410</v>
      </c>
      <c r="J498" s="4">
        <f t="shared" si="45"/>
        <v>11573.43</v>
      </c>
      <c r="K498" s="21" t="s">
        <v>1411</v>
      </c>
      <c r="L498" s="4">
        <v>12060.83</v>
      </c>
    </row>
    <row r="499" spans="1:12" x14ac:dyDescent="0.2">
      <c r="A499" s="20" t="s">
        <v>316</v>
      </c>
      <c r="B499" s="20" t="s">
        <v>1389</v>
      </c>
      <c r="C499" s="20" t="s">
        <v>370</v>
      </c>
      <c r="D499" s="20" t="s">
        <v>1412</v>
      </c>
      <c r="E499" s="21" t="s">
        <v>1413</v>
      </c>
      <c r="F499" s="4">
        <f t="shared" si="43"/>
        <v>454.09</v>
      </c>
      <c r="G499" s="21" t="s">
        <v>1413</v>
      </c>
      <c r="H499" s="4">
        <f t="shared" si="44"/>
        <v>454.09</v>
      </c>
      <c r="I499" s="21" t="s">
        <v>1414</v>
      </c>
      <c r="J499" s="4">
        <f t="shared" si="45"/>
        <v>778.43</v>
      </c>
      <c r="L499" s="4">
        <v>712.58</v>
      </c>
    </row>
    <row r="500" spans="1:12" x14ac:dyDescent="0.2">
      <c r="A500" s="20" t="s">
        <v>316</v>
      </c>
      <c r="B500" s="20" t="s">
        <v>1389</v>
      </c>
      <c r="C500" s="20" t="s">
        <v>375</v>
      </c>
      <c r="D500" s="20" t="s">
        <v>1415</v>
      </c>
      <c r="F500" s="4">
        <f t="shared" si="43"/>
        <v>0</v>
      </c>
      <c r="H500" s="4">
        <f t="shared" si="44"/>
        <v>0</v>
      </c>
      <c r="J500" s="4">
        <f t="shared" si="45"/>
        <v>0</v>
      </c>
      <c r="L500" s="4">
        <v>700</v>
      </c>
    </row>
    <row r="501" spans="1:12" x14ac:dyDescent="0.2">
      <c r="A501" s="20" t="s">
        <v>316</v>
      </c>
      <c r="B501" s="20" t="s">
        <v>1416</v>
      </c>
      <c r="C501" s="20" t="s">
        <v>958</v>
      </c>
      <c r="D501" s="20" t="s">
        <v>1417</v>
      </c>
      <c r="E501" s="21" t="s">
        <v>1418</v>
      </c>
      <c r="F501" s="4">
        <f t="shared" si="43"/>
        <v>55477.05</v>
      </c>
      <c r="G501" s="21" t="s">
        <v>1418</v>
      </c>
      <c r="H501" s="4">
        <f t="shared" si="44"/>
        <v>55477.05</v>
      </c>
      <c r="I501" s="21" t="s">
        <v>1419</v>
      </c>
      <c r="J501" s="4">
        <f t="shared" si="45"/>
        <v>53394.32</v>
      </c>
      <c r="K501" s="21" t="s">
        <v>1420</v>
      </c>
      <c r="L501" s="4">
        <f t="shared" ref="L501:L506" si="47">VALUE(K501)</f>
        <v>53874.87</v>
      </c>
    </row>
    <row r="502" spans="1:12" x14ac:dyDescent="0.2">
      <c r="A502" s="20" t="s">
        <v>316</v>
      </c>
      <c r="B502" s="20" t="s">
        <v>1416</v>
      </c>
      <c r="C502" s="20" t="s">
        <v>414</v>
      </c>
      <c r="D502" s="20" t="s">
        <v>1421</v>
      </c>
      <c r="F502" s="4">
        <f t="shared" si="43"/>
        <v>0</v>
      </c>
      <c r="H502" s="4">
        <f t="shared" si="44"/>
        <v>0</v>
      </c>
      <c r="I502" s="21" t="s">
        <v>230</v>
      </c>
      <c r="J502" s="4">
        <f t="shared" si="45"/>
        <v>300</v>
      </c>
      <c r="L502" s="4">
        <f t="shared" si="47"/>
        <v>0</v>
      </c>
    </row>
    <row r="503" spans="1:12" x14ac:dyDescent="0.2">
      <c r="A503" s="20" t="s">
        <v>316</v>
      </c>
      <c r="B503" s="20" t="s">
        <v>1416</v>
      </c>
      <c r="C503" s="20" t="s">
        <v>360</v>
      </c>
      <c r="D503" s="20" t="s">
        <v>1422</v>
      </c>
      <c r="E503" s="21" t="s">
        <v>1423</v>
      </c>
      <c r="F503" s="4">
        <f t="shared" si="43"/>
        <v>14424.03</v>
      </c>
      <c r="G503" s="21" t="s">
        <v>1423</v>
      </c>
      <c r="H503" s="4">
        <f t="shared" si="44"/>
        <v>14424.03</v>
      </c>
      <c r="I503" s="21" t="s">
        <v>1424</v>
      </c>
      <c r="J503" s="4">
        <f t="shared" si="45"/>
        <v>13899.92</v>
      </c>
      <c r="K503" s="21" t="s">
        <v>1425</v>
      </c>
      <c r="L503" s="4">
        <f t="shared" si="47"/>
        <v>13468.72</v>
      </c>
    </row>
    <row r="504" spans="1:12" x14ac:dyDescent="0.2">
      <c r="A504" s="20" t="s">
        <v>316</v>
      </c>
      <c r="B504" s="20" t="s">
        <v>1416</v>
      </c>
      <c r="C504" s="20" t="s">
        <v>370</v>
      </c>
      <c r="D504" s="20" t="s">
        <v>1426</v>
      </c>
      <c r="F504" s="4">
        <f t="shared" si="43"/>
        <v>0</v>
      </c>
      <c r="H504" s="4">
        <f t="shared" si="44"/>
        <v>0</v>
      </c>
      <c r="J504" s="4">
        <f t="shared" si="45"/>
        <v>0</v>
      </c>
      <c r="L504" s="4">
        <f t="shared" si="47"/>
        <v>0</v>
      </c>
    </row>
    <row r="505" spans="1:12" x14ac:dyDescent="0.2">
      <c r="A505" s="20" t="s">
        <v>316</v>
      </c>
      <c r="B505" s="20" t="s">
        <v>1427</v>
      </c>
      <c r="C505" s="20" t="s">
        <v>1428</v>
      </c>
      <c r="D505" s="20" t="s">
        <v>1429</v>
      </c>
      <c r="E505" s="21" t="s">
        <v>25</v>
      </c>
      <c r="F505" s="4">
        <f t="shared" ref="F505:F568" si="48">VALUE(E505)</f>
        <v>1500</v>
      </c>
      <c r="G505" s="21" t="s">
        <v>25</v>
      </c>
      <c r="H505" s="4">
        <f t="shared" ref="H505:H568" si="49">VALUE(G505)</f>
        <v>1500</v>
      </c>
      <c r="I505" s="21" t="s">
        <v>1430</v>
      </c>
      <c r="J505" s="4">
        <f t="shared" ref="J505:J568" si="50">VALUE(I505)</f>
        <v>1695.85</v>
      </c>
      <c r="K505" s="21" t="s">
        <v>146</v>
      </c>
      <c r="L505" s="4">
        <f t="shared" si="47"/>
        <v>10000</v>
      </c>
    </row>
    <row r="506" spans="1:12" x14ac:dyDescent="0.2">
      <c r="A506" s="20" t="s">
        <v>316</v>
      </c>
      <c r="B506" s="20" t="s">
        <v>1431</v>
      </c>
      <c r="C506" s="20" t="s">
        <v>391</v>
      </c>
      <c r="D506" s="20" t="s">
        <v>1432</v>
      </c>
      <c r="E506" s="21" t="s">
        <v>1433</v>
      </c>
      <c r="F506" s="4">
        <f t="shared" si="48"/>
        <v>35621.89</v>
      </c>
      <c r="G506" s="21" t="s">
        <v>1434</v>
      </c>
      <c r="H506" s="4">
        <f t="shared" si="49"/>
        <v>1878.95</v>
      </c>
      <c r="I506" s="21" t="s">
        <v>1435</v>
      </c>
      <c r="J506" s="4">
        <f t="shared" si="50"/>
        <v>1074.8900000000001</v>
      </c>
      <c r="K506" s="21" t="s">
        <v>1433</v>
      </c>
      <c r="L506" s="4">
        <f t="shared" si="47"/>
        <v>35621.89</v>
      </c>
    </row>
    <row r="507" spans="1:12" x14ac:dyDescent="0.2">
      <c r="A507" s="20" t="s">
        <v>316</v>
      </c>
      <c r="B507" s="20" t="s">
        <v>1431</v>
      </c>
      <c r="C507" s="20" t="s">
        <v>360</v>
      </c>
      <c r="D507" s="20" t="s">
        <v>1436</v>
      </c>
      <c r="E507" s="21" t="s">
        <v>1437</v>
      </c>
      <c r="F507" s="4">
        <f t="shared" si="48"/>
        <v>9261.69</v>
      </c>
      <c r="G507" s="21" t="s">
        <v>1437</v>
      </c>
      <c r="H507" s="4">
        <f t="shared" si="49"/>
        <v>9261.69</v>
      </c>
      <c r="J507" s="4">
        <f t="shared" si="50"/>
        <v>0</v>
      </c>
      <c r="K507" s="21" t="s">
        <v>1438</v>
      </c>
      <c r="L507" s="4">
        <v>9261.69</v>
      </c>
    </row>
    <row r="508" spans="1:12" x14ac:dyDescent="0.2">
      <c r="A508" s="20" t="s">
        <v>316</v>
      </c>
      <c r="B508" s="20" t="s">
        <v>1439</v>
      </c>
      <c r="C508" s="20" t="s">
        <v>958</v>
      </c>
      <c r="D508" s="20" t="s">
        <v>1440</v>
      </c>
      <c r="E508" s="21" t="s">
        <v>1441</v>
      </c>
      <c r="F508" s="4">
        <f t="shared" si="48"/>
        <v>126014.75</v>
      </c>
      <c r="G508" s="21" t="s">
        <v>1441</v>
      </c>
      <c r="H508" s="4">
        <f t="shared" si="49"/>
        <v>126014.75</v>
      </c>
      <c r="I508" s="21" t="s">
        <v>1442</v>
      </c>
      <c r="J508" s="4">
        <f t="shared" si="50"/>
        <v>83098.52</v>
      </c>
      <c r="K508" s="21" t="s">
        <v>1443</v>
      </c>
      <c r="L508" s="4">
        <v>151350.04</v>
      </c>
    </row>
    <row r="509" spans="1:12" x14ac:dyDescent="0.2">
      <c r="A509" s="20" t="s">
        <v>316</v>
      </c>
      <c r="B509" s="20" t="s">
        <v>1439</v>
      </c>
      <c r="C509" s="20" t="s">
        <v>391</v>
      </c>
      <c r="D509" s="20" t="s">
        <v>1444</v>
      </c>
      <c r="F509" s="4">
        <f t="shared" si="48"/>
        <v>0</v>
      </c>
      <c r="H509" s="4">
        <f t="shared" si="49"/>
        <v>0</v>
      </c>
      <c r="I509" s="21" t="s">
        <v>1445</v>
      </c>
      <c r="J509" s="4">
        <f t="shared" si="50"/>
        <v>6721.78</v>
      </c>
      <c r="K509" s="21" t="s">
        <v>395</v>
      </c>
      <c r="L509" s="4">
        <f t="shared" ref="L509:L515" si="51">VALUE(K509)</f>
        <v>16071.47</v>
      </c>
    </row>
    <row r="510" spans="1:12" x14ac:dyDescent="0.2">
      <c r="A510" s="20" t="s">
        <v>316</v>
      </c>
      <c r="B510" s="20" t="s">
        <v>1439</v>
      </c>
      <c r="C510" s="20" t="s">
        <v>331</v>
      </c>
      <c r="D510" s="20" t="s">
        <v>1446</v>
      </c>
      <c r="F510" s="4">
        <f t="shared" si="48"/>
        <v>0</v>
      </c>
      <c r="H510" s="4">
        <f t="shared" si="49"/>
        <v>0</v>
      </c>
      <c r="I510" s="21" t="s">
        <v>1447</v>
      </c>
      <c r="J510" s="4">
        <f t="shared" si="50"/>
        <v>848.61</v>
      </c>
      <c r="K510" s="21" t="s">
        <v>1448</v>
      </c>
      <c r="L510" s="4">
        <f t="shared" si="51"/>
        <v>4329.76</v>
      </c>
    </row>
    <row r="511" spans="1:12" x14ac:dyDescent="0.2">
      <c r="A511" s="20" t="s">
        <v>316</v>
      </c>
      <c r="B511" s="20" t="s">
        <v>1439</v>
      </c>
      <c r="C511" s="20" t="s">
        <v>336</v>
      </c>
      <c r="D511" s="20" t="s">
        <v>1449</v>
      </c>
      <c r="F511" s="4">
        <f t="shared" si="48"/>
        <v>0</v>
      </c>
      <c r="H511" s="4">
        <f t="shared" si="49"/>
        <v>0</v>
      </c>
      <c r="I511" s="21" t="s">
        <v>1450</v>
      </c>
      <c r="J511" s="4">
        <f t="shared" si="50"/>
        <v>2277.84</v>
      </c>
      <c r="K511" s="21" t="s">
        <v>1451</v>
      </c>
      <c r="L511" s="4">
        <f t="shared" si="51"/>
        <v>14850.81</v>
      </c>
    </row>
    <row r="512" spans="1:12" x14ac:dyDescent="0.2">
      <c r="A512" s="20" t="s">
        <v>316</v>
      </c>
      <c r="B512" s="20" t="s">
        <v>1439</v>
      </c>
      <c r="C512" s="20" t="s">
        <v>341</v>
      </c>
      <c r="D512" s="20" t="s">
        <v>1452</v>
      </c>
      <c r="F512" s="4">
        <f t="shared" si="48"/>
        <v>0</v>
      </c>
      <c r="H512" s="4">
        <f t="shared" si="49"/>
        <v>0</v>
      </c>
      <c r="I512" s="21" t="s">
        <v>1453</v>
      </c>
      <c r="J512" s="4">
        <f t="shared" si="50"/>
        <v>7158.28</v>
      </c>
      <c r="K512" s="21" t="s">
        <v>1454</v>
      </c>
      <c r="L512" s="4">
        <f t="shared" si="51"/>
        <v>46669.760000000002</v>
      </c>
    </row>
    <row r="513" spans="1:12" x14ac:dyDescent="0.2">
      <c r="A513" s="20" t="s">
        <v>316</v>
      </c>
      <c r="B513" s="20" t="s">
        <v>1439</v>
      </c>
      <c r="C513" s="20" t="s">
        <v>352</v>
      </c>
      <c r="D513" s="20" t="s">
        <v>1455</v>
      </c>
      <c r="F513" s="4">
        <f t="shared" si="48"/>
        <v>0</v>
      </c>
      <c r="H513" s="4">
        <f t="shared" si="49"/>
        <v>0</v>
      </c>
      <c r="I513" s="21" t="s">
        <v>230</v>
      </c>
      <c r="J513" s="4">
        <f t="shared" si="50"/>
        <v>300</v>
      </c>
      <c r="L513" s="4">
        <f t="shared" si="51"/>
        <v>0</v>
      </c>
    </row>
    <row r="514" spans="1:12" x14ac:dyDescent="0.2">
      <c r="A514" s="20" t="s">
        <v>316</v>
      </c>
      <c r="B514" s="20" t="s">
        <v>1439</v>
      </c>
      <c r="C514" s="20" t="s">
        <v>360</v>
      </c>
      <c r="D514" s="20" t="s">
        <v>1456</v>
      </c>
      <c r="E514" s="21" t="s">
        <v>1457</v>
      </c>
      <c r="F514" s="4">
        <f t="shared" si="48"/>
        <v>32763.83</v>
      </c>
      <c r="G514" s="21" t="s">
        <v>1457</v>
      </c>
      <c r="H514" s="4">
        <f t="shared" si="49"/>
        <v>32763.83</v>
      </c>
      <c r="I514" s="21" t="s">
        <v>1458</v>
      </c>
      <c r="J514" s="4">
        <f t="shared" si="50"/>
        <v>24631.89</v>
      </c>
      <c r="K514" s="21" t="s">
        <v>1459</v>
      </c>
      <c r="L514" s="4">
        <f t="shared" si="51"/>
        <v>45705.46</v>
      </c>
    </row>
    <row r="515" spans="1:12" x14ac:dyDescent="0.2">
      <c r="A515" s="20" t="s">
        <v>316</v>
      </c>
      <c r="B515" s="20" t="s">
        <v>1439</v>
      </c>
      <c r="C515" s="20" t="s">
        <v>370</v>
      </c>
      <c r="D515" s="20" t="s">
        <v>1460</v>
      </c>
      <c r="E515" s="21" t="s">
        <v>117</v>
      </c>
      <c r="F515" s="4">
        <f t="shared" si="48"/>
        <v>1000</v>
      </c>
      <c r="G515" s="21" t="s">
        <v>117</v>
      </c>
      <c r="H515" s="4">
        <f t="shared" si="49"/>
        <v>1000</v>
      </c>
      <c r="I515" s="21" t="s">
        <v>117</v>
      </c>
      <c r="J515" s="4">
        <f t="shared" si="50"/>
        <v>1000</v>
      </c>
      <c r="K515" s="21" t="s">
        <v>117</v>
      </c>
      <c r="L515" s="4">
        <f t="shared" si="51"/>
        <v>1000</v>
      </c>
    </row>
    <row r="516" spans="1:12" x14ac:dyDescent="0.2">
      <c r="A516" s="20" t="s">
        <v>316</v>
      </c>
      <c r="B516" s="20" t="s">
        <v>1461</v>
      </c>
      <c r="C516" s="20" t="s">
        <v>391</v>
      </c>
      <c r="D516" s="20" t="s">
        <v>1462</v>
      </c>
      <c r="E516" s="21" t="s">
        <v>393</v>
      </c>
      <c r="F516" s="4">
        <f t="shared" si="48"/>
        <v>15928.12</v>
      </c>
      <c r="G516" s="21" t="s">
        <v>393</v>
      </c>
      <c r="H516" s="4">
        <f t="shared" si="49"/>
        <v>15928.12</v>
      </c>
      <c r="J516" s="4">
        <f t="shared" si="50"/>
        <v>0</v>
      </c>
      <c r="K516" s="21" t="s">
        <v>395</v>
      </c>
      <c r="L516" s="4">
        <v>0</v>
      </c>
    </row>
    <row r="517" spans="1:12" x14ac:dyDescent="0.2">
      <c r="A517" s="20" t="s">
        <v>316</v>
      </c>
      <c r="B517" s="20" t="s">
        <v>1461</v>
      </c>
      <c r="C517" s="20" t="s">
        <v>317</v>
      </c>
      <c r="D517" s="20" t="s">
        <v>1463</v>
      </c>
      <c r="F517" s="4">
        <f t="shared" si="48"/>
        <v>0</v>
      </c>
      <c r="H517" s="4">
        <f t="shared" si="49"/>
        <v>0</v>
      </c>
      <c r="I517" s="21" t="s">
        <v>1464</v>
      </c>
      <c r="J517" s="4">
        <f t="shared" si="50"/>
        <v>3291.35</v>
      </c>
      <c r="L517" s="4">
        <f>VALUE(K517)</f>
        <v>0</v>
      </c>
    </row>
    <row r="518" spans="1:12" x14ac:dyDescent="0.2">
      <c r="A518" s="20" t="s">
        <v>316</v>
      </c>
      <c r="B518" s="20" t="s">
        <v>1461</v>
      </c>
      <c r="C518" s="20" t="s">
        <v>326</v>
      </c>
      <c r="D518" s="20" t="s">
        <v>1465</v>
      </c>
      <c r="F518" s="4">
        <f t="shared" si="48"/>
        <v>0</v>
      </c>
      <c r="H518" s="4">
        <f t="shared" si="49"/>
        <v>0</v>
      </c>
      <c r="I518" s="21" t="s">
        <v>1466</v>
      </c>
      <c r="J518" s="4">
        <f t="shared" si="50"/>
        <v>368.52</v>
      </c>
      <c r="L518" s="4">
        <v>9174.59</v>
      </c>
    </row>
    <row r="519" spans="1:12" x14ac:dyDescent="0.2">
      <c r="A519" s="20" t="s">
        <v>316</v>
      </c>
      <c r="B519" s="20" t="s">
        <v>1461</v>
      </c>
      <c r="C519" s="20" t="s">
        <v>331</v>
      </c>
      <c r="D519" s="20" t="s">
        <v>1467</v>
      </c>
      <c r="E519" s="21" t="s">
        <v>1468</v>
      </c>
      <c r="F519" s="4">
        <f t="shared" si="48"/>
        <v>4575.96</v>
      </c>
      <c r="G519" s="21" t="s">
        <v>1468</v>
      </c>
      <c r="H519" s="4">
        <f t="shared" si="49"/>
        <v>4575.96</v>
      </c>
      <c r="I519" s="21" t="s">
        <v>1469</v>
      </c>
      <c r="J519" s="4">
        <f t="shared" si="50"/>
        <v>1108.33</v>
      </c>
      <c r="K519" s="21" t="s">
        <v>1470</v>
      </c>
      <c r="L519" s="4">
        <v>831.09</v>
      </c>
    </row>
    <row r="520" spans="1:12" x14ac:dyDescent="0.2">
      <c r="A520" s="20" t="s">
        <v>316</v>
      </c>
      <c r="B520" s="20" t="s">
        <v>1461</v>
      </c>
      <c r="C520" s="20" t="s">
        <v>336</v>
      </c>
      <c r="D520" s="20" t="s">
        <v>1471</v>
      </c>
      <c r="E520" s="21" t="s">
        <v>1472</v>
      </c>
      <c r="F520" s="4">
        <f t="shared" si="48"/>
        <v>13201.58</v>
      </c>
      <c r="G520" s="21" t="s">
        <v>1472</v>
      </c>
      <c r="H520" s="4">
        <f t="shared" si="49"/>
        <v>13201.58</v>
      </c>
      <c r="I520" s="21" t="s">
        <v>1473</v>
      </c>
      <c r="J520" s="4">
        <f t="shared" si="50"/>
        <v>2802.88</v>
      </c>
      <c r="K520" s="21" t="s">
        <v>1474</v>
      </c>
      <c r="L520" s="4">
        <v>5019.82</v>
      </c>
    </row>
    <row r="521" spans="1:12" x14ac:dyDescent="0.2">
      <c r="A521" s="20" t="s">
        <v>316</v>
      </c>
      <c r="B521" s="20" t="s">
        <v>1461</v>
      </c>
      <c r="C521" s="20" t="s">
        <v>341</v>
      </c>
      <c r="D521" s="20" t="s">
        <v>1475</v>
      </c>
      <c r="E521" s="21" t="s">
        <v>1476</v>
      </c>
      <c r="F521" s="4">
        <f t="shared" si="48"/>
        <v>19107.34</v>
      </c>
      <c r="G521" s="21" t="s">
        <v>1476</v>
      </c>
      <c r="H521" s="4">
        <f t="shared" si="49"/>
        <v>19107.34</v>
      </c>
      <c r="I521" s="21" t="s">
        <v>1477</v>
      </c>
      <c r="J521" s="4">
        <f t="shared" si="50"/>
        <v>16965.21</v>
      </c>
      <c r="K521" s="21" t="s">
        <v>1478</v>
      </c>
      <c r="L521" s="4">
        <v>34476.76</v>
      </c>
    </row>
    <row r="522" spans="1:12" x14ac:dyDescent="0.2">
      <c r="A522" s="20" t="s">
        <v>316</v>
      </c>
      <c r="B522" s="20" t="s">
        <v>1461</v>
      </c>
      <c r="C522" s="20" t="s">
        <v>352</v>
      </c>
      <c r="D522" s="20" t="s">
        <v>1479</v>
      </c>
      <c r="E522" s="21" t="s">
        <v>1480</v>
      </c>
      <c r="F522" s="4">
        <f t="shared" si="48"/>
        <v>1134.51</v>
      </c>
      <c r="G522" s="21" t="s">
        <v>1480</v>
      </c>
      <c r="H522" s="4">
        <f t="shared" si="49"/>
        <v>1134.51</v>
      </c>
      <c r="I522" s="21" t="s">
        <v>483</v>
      </c>
      <c r="J522" s="4">
        <f t="shared" si="50"/>
        <v>1560.51</v>
      </c>
      <c r="K522" s="21" t="s">
        <v>1481</v>
      </c>
      <c r="L522" s="4">
        <f>VALUE(K522)</f>
        <v>4710</v>
      </c>
    </row>
    <row r="523" spans="1:12" x14ac:dyDescent="0.2">
      <c r="A523" s="20" t="s">
        <v>316</v>
      </c>
      <c r="B523" s="20" t="s">
        <v>1461</v>
      </c>
      <c r="C523" s="20" t="s">
        <v>360</v>
      </c>
      <c r="D523" s="20" t="s">
        <v>1482</v>
      </c>
      <c r="E523" s="21" t="s">
        <v>1483</v>
      </c>
      <c r="F523" s="4">
        <f t="shared" si="48"/>
        <v>14228.34</v>
      </c>
      <c r="G523" s="21" t="s">
        <v>1483</v>
      </c>
      <c r="H523" s="4">
        <f t="shared" si="49"/>
        <v>14228.34</v>
      </c>
      <c r="I523" s="21" t="s">
        <v>1484</v>
      </c>
      <c r="J523" s="4">
        <f t="shared" si="50"/>
        <v>9012.4599999999991</v>
      </c>
      <c r="K523" s="21" t="s">
        <v>1485</v>
      </c>
      <c r="L523" s="4">
        <v>13699.36</v>
      </c>
    </row>
    <row r="524" spans="1:12" x14ac:dyDescent="0.2">
      <c r="A524" s="20" t="s">
        <v>316</v>
      </c>
      <c r="B524" s="20" t="s">
        <v>1461</v>
      </c>
      <c r="C524" s="20" t="s">
        <v>375</v>
      </c>
      <c r="D524" s="20" t="s">
        <v>1486</v>
      </c>
      <c r="E524" s="21" t="s">
        <v>1487</v>
      </c>
      <c r="F524" s="4">
        <f t="shared" si="48"/>
        <v>776.89</v>
      </c>
      <c r="G524" s="21" t="s">
        <v>1487</v>
      </c>
      <c r="H524" s="4">
        <f t="shared" si="49"/>
        <v>776.89</v>
      </c>
      <c r="I524" s="21" t="s">
        <v>1488</v>
      </c>
      <c r="J524" s="4">
        <f t="shared" si="50"/>
        <v>585.19000000000005</v>
      </c>
      <c r="K524" s="21" t="s">
        <v>1488</v>
      </c>
      <c r="L524" s="4">
        <f>VALUE(K524)</f>
        <v>585.19000000000005</v>
      </c>
    </row>
    <row r="525" spans="1:12" x14ac:dyDescent="0.2">
      <c r="A525" s="20" t="s">
        <v>316</v>
      </c>
      <c r="B525" s="20" t="s">
        <v>1489</v>
      </c>
      <c r="C525" s="20" t="s">
        <v>317</v>
      </c>
      <c r="D525" s="20" t="s">
        <v>1490</v>
      </c>
      <c r="E525" s="21" t="s">
        <v>319</v>
      </c>
      <c r="F525" s="4">
        <f t="shared" si="48"/>
        <v>14006.28</v>
      </c>
      <c r="G525" s="21" t="s">
        <v>319</v>
      </c>
      <c r="H525" s="4">
        <f t="shared" si="49"/>
        <v>14006.28</v>
      </c>
      <c r="I525" s="21" t="s">
        <v>1491</v>
      </c>
      <c r="J525" s="4">
        <f t="shared" si="50"/>
        <v>13984.41</v>
      </c>
      <c r="K525" s="21" t="s">
        <v>320</v>
      </c>
      <c r="L525" s="4">
        <f>VALUE(K525)</f>
        <v>14132.34</v>
      </c>
    </row>
    <row r="526" spans="1:12" x14ac:dyDescent="0.2">
      <c r="A526" s="20" t="s">
        <v>316</v>
      </c>
      <c r="B526" s="20" t="s">
        <v>1489</v>
      </c>
      <c r="C526" s="20" t="s">
        <v>321</v>
      </c>
      <c r="D526" s="20" t="s">
        <v>1492</v>
      </c>
      <c r="E526" s="21" t="s">
        <v>1493</v>
      </c>
      <c r="F526" s="4">
        <f t="shared" si="48"/>
        <v>42885.02</v>
      </c>
      <c r="G526" s="21" t="s">
        <v>1493</v>
      </c>
      <c r="H526" s="4">
        <f t="shared" si="49"/>
        <v>42885.02</v>
      </c>
      <c r="I526" s="21" t="s">
        <v>1494</v>
      </c>
      <c r="J526" s="4">
        <f t="shared" si="50"/>
        <v>33326.57</v>
      </c>
      <c r="K526" s="21" t="s">
        <v>865</v>
      </c>
      <c r="L526" s="4">
        <v>23114.41</v>
      </c>
    </row>
    <row r="527" spans="1:12" x14ac:dyDescent="0.2">
      <c r="A527" s="20" t="s">
        <v>316</v>
      </c>
      <c r="B527" s="20" t="s">
        <v>1489</v>
      </c>
      <c r="C527" s="20" t="s">
        <v>326</v>
      </c>
      <c r="D527" s="20" t="s">
        <v>1495</v>
      </c>
      <c r="E527" s="21" t="s">
        <v>1496</v>
      </c>
      <c r="F527" s="4">
        <f t="shared" si="48"/>
        <v>33929.72</v>
      </c>
      <c r="G527" s="21" t="s">
        <v>1496</v>
      </c>
      <c r="H527" s="4">
        <f t="shared" si="49"/>
        <v>33929.72</v>
      </c>
      <c r="I527" s="21" t="s">
        <v>1497</v>
      </c>
      <c r="J527" s="4">
        <f t="shared" si="50"/>
        <v>34503.519999999997</v>
      </c>
      <c r="K527" s="21" t="s">
        <v>1498</v>
      </c>
      <c r="L527" s="4">
        <v>55047.57</v>
      </c>
    </row>
    <row r="528" spans="1:12" x14ac:dyDescent="0.2">
      <c r="A528" s="20" t="s">
        <v>316</v>
      </c>
      <c r="B528" s="20" t="s">
        <v>1489</v>
      </c>
      <c r="C528" s="20" t="s">
        <v>759</v>
      </c>
      <c r="D528" s="20" t="s">
        <v>1499</v>
      </c>
      <c r="E528" s="21" t="s">
        <v>1500</v>
      </c>
      <c r="F528" s="4">
        <f t="shared" si="48"/>
        <v>16666.16</v>
      </c>
      <c r="G528" s="21" t="s">
        <v>1500</v>
      </c>
      <c r="H528" s="4">
        <f t="shared" si="49"/>
        <v>16666.16</v>
      </c>
      <c r="I528" s="21" t="s">
        <v>1501</v>
      </c>
      <c r="J528" s="4">
        <f t="shared" si="50"/>
        <v>16700.43</v>
      </c>
      <c r="K528" s="21" t="s">
        <v>1502</v>
      </c>
      <c r="L528" s="4">
        <f>VALUE(K528)</f>
        <v>16816.16</v>
      </c>
    </row>
    <row r="529" spans="1:12" x14ac:dyDescent="0.2">
      <c r="A529" s="20" t="s">
        <v>316</v>
      </c>
      <c r="B529" s="20" t="s">
        <v>1489</v>
      </c>
      <c r="C529" s="20" t="s">
        <v>331</v>
      </c>
      <c r="D529" s="20" t="s">
        <v>1503</v>
      </c>
      <c r="E529" s="21" t="s">
        <v>1504</v>
      </c>
      <c r="F529" s="4">
        <f t="shared" si="48"/>
        <v>13694.27</v>
      </c>
      <c r="G529" s="21" t="s">
        <v>1504</v>
      </c>
      <c r="H529" s="4">
        <f t="shared" si="49"/>
        <v>13694.27</v>
      </c>
      <c r="I529" s="21" t="s">
        <v>1505</v>
      </c>
      <c r="J529" s="4">
        <f t="shared" si="50"/>
        <v>12377.28</v>
      </c>
      <c r="K529" s="21" t="s">
        <v>1506</v>
      </c>
      <c r="L529" s="4">
        <v>9838.01</v>
      </c>
    </row>
    <row r="530" spans="1:12" x14ac:dyDescent="0.2">
      <c r="A530" s="20" t="s">
        <v>316</v>
      </c>
      <c r="B530" s="20" t="s">
        <v>1489</v>
      </c>
      <c r="C530" s="20" t="s">
        <v>336</v>
      </c>
      <c r="D530" s="20" t="s">
        <v>1507</v>
      </c>
      <c r="E530" s="21" t="s">
        <v>1508</v>
      </c>
      <c r="F530" s="4">
        <f t="shared" si="48"/>
        <v>68946.759999999995</v>
      </c>
      <c r="G530" s="21" t="s">
        <v>1508</v>
      </c>
      <c r="H530" s="4">
        <f t="shared" si="49"/>
        <v>68946.759999999995</v>
      </c>
      <c r="I530" s="21" t="s">
        <v>1509</v>
      </c>
      <c r="J530" s="4">
        <f t="shared" si="50"/>
        <v>57193.21</v>
      </c>
      <c r="K530" s="21" t="s">
        <v>1510</v>
      </c>
      <c r="L530" s="4">
        <v>63602.59</v>
      </c>
    </row>
    <row r="531" spans="1:12" x14ac:dyDescent="0.2">
      <c r="A531" s="20" t="s">
        <v>316</v>
      </c>
      <c r="B531" s="20" t="s">
        <v>1489</v>
      </c>
      <c r="C531" s="20" t="s">
        <v>341</v>
      </c>
      <c r="D531" s="20" t="s">
        <v>1511</v>
      </c>
      <c r="E531" s="21" t="s">
        <v>1512</v>
      </c>
      <c r="F531" s="4">
        <f t="shared" si="48"/>
        <v>99016.58</v>
      </c>
      <c r="G531" s="21" t="s">
        <v>1512</v>
      </c>
      <c r="H531" s="4">
        <f t="shared" si="49"/>
        <v>99016.58</v>
      </c>
      <c r="I531" s="21" t="s">
        <v>1513</v>
      </c>
      <c r="J531" s="4">
        <f t="shared" si="50"/>
        <v>88397.73</v>
      </c>
      <c r="K531" s="21" t="s">
        <v>1514</v>
      </c>
      <c r="L531" s="4">
        <v>109299.97</v>
      </c>
    </row>
    <row r="532" spans="1:12" x14ac:dyDescent="0.2">
      <c r="A532" s="20" t="s">
        <v>316</v>
      </c>
      <c r="B532" s="20" t="s">
        <v>1489</v>
      </c>
      <c r="C532" s="20" t="s">
        <v>346</v>
      </c>
      <c r="D532" s="20" t="s">
        <v>1515</v>
      </c>
      <c r="F532" s="4">
        <f t="shared" si="48"/>
        <v>0</v>
      </c>
      <c r="H532" s="4">
        <f t="shared" si="49"/>
        <v>0</v>
      </c>
      <c r="J532" s="4">
        <f t="shared" si="50"/>
        <v>0</v>
      </c>
      <c r="L532" s="4">
        <f>VALUE(K532)</f>
        <v>0</v>
      </c>
    </row>
    <row r="533" spans="1:12" x14ac:dyDescent="0.2">
      <c r="A533" s="20" t="s">
        <v>316</v>
      </c>
      <c r="B533" s="20" t="s">
        <v>1489</v>
      </c>
      <c r="C533" s="20" t="s">
        <v>414</v>
      </c>
      <c r="D533" s="20" t="s">
        <v>1516</v>
      </c>
      <c r="F533" s="4">
        <f t="shared" si="48"/>
        <v>0</v>
      </c>
      <c r="H533" s="4">
        <f t="shared" si="49"/>
        <v>0</v>
      </c>
      <c r="I533" s="21" t="s">
        <v>1517</v>
      </c>
      <c r="J533" s="4">
        <f t="shared" si="50"/>
        <v>185.08</v>
      </c>
      <c r="L533" s="4">
        <f>VALUE(K533)</f>
        <v>0</v>
      </c>
    </row>
    <row r="534" spans="1:12" x14ac:dyDescent="0.2">
      <c r="A534" s="20" t="s">
        <v>316</v>
      </c>
      <c r="B534" s="20" t="s">
        <v>1489</v>
      </c>
      <c r="C534" s="20" t="s">
        <v>352</v>
      </c>
      <c r="D534" s="20" t="s">
        <v>1518</v>
      </c>
      <c r="E534" s="21" t="s">
        <v>1519</v>
      </c>
      <c r="F534" s="4">
        <f t="shared" si="48"/>
        <v>8528.16</v>
      </c>
      <c r="G534" s="21" t="s">
        <v>1519</v>
      </c>
      <c r="H534" s="4">
        <f t="shared" si="49"/>
        <v>8528.16</v>
      </c>
      <c r="I534" s="21" t="s">
        <v>1520</v>
      </c>
      <c r="J534" s="4">
        <f t="shared" si="50"/>
        <v>14082.91</v>
      </c>
      <c r="K534" s="21" t="s">
        <v>1519</v>
      </c>
      <c r="L534" s="4">
        <f>VALUE(K534)</f>
        <v>8528.16</v>
      </c>
    </row>
    <row r="535" spans="1:12" x14ac:dyDescent="0.2">
      <c r="A535" s="20" t="s">
        <v>316</v>
      </c>
      <c r="B535" s="20" t="s">
        <v>1489</v>
      </c>
      <c r="C535" s="20" t="s">
        <v>357</v>
      </c>
      <c r="D535" s="20" t="s">
        <v>1521</v>
      </c>
      <c r="F535" s="4">
        <f t="shared" si="48"/>
        <v>0</v>
      </c>
      <c r="H535" s="4">
        <f t="shared" si="49"/>
        <v>0</v>
      </c>
      <c r="I535" s="21" t="s">
        <v>1522</v>
      </c>
      <c r="J535" s="4">
        <f t="shared" si="50"/>
        <v>114</v>
      </c>
      <c r="L535" s="4">
        <f>VALUE(K535)</f>
        <v>0</v>
      </c>
    </row>
    <row r="536" spans="1:12" x14ac:dyDescent="0.2">
      <c r="A536" s="20" t="s">
        <v>316</v>
      </c>
      <c r="B536" s="20" t="s">
        <v>1489</v>
      </c>
      <c r="C536" s="20" t="s">
        <v>360</v>
      </c>
      <c r="D536" s="20" t="s">
        <v>1523</v>
      </c>
      <c r="E536" s="21" t="s">
        <v>1524</v>
      </c>
      <c r="F536" s="4">
        <f t="shared" si="48"/>
        <v>79550.539999999994</v>
      </c>
      <c r="G536" s="21" t="s">
        <v>1524</v>
      </c>
      <c r="H536" s="4">
        <f t="shared" si="49"/>
        <v>79550.539999999994</v>
      </c>
      <c r="I536" s="21" t="s">
        <v>1525</v>
      </c>
      <c r="J536" s="4">
        <f t="shared" si="50"/>
        <v>51931.44</v>
      </c>
      <c r="K536" s="21" t="s">
        <v>1526</v>
      </c>
      <c r="L536" s="4">
        <v>78340.97</v>
      </c>
    </row>
    <row r="537" spans="1:12" x14ac:dyDescent="0.2">
      <c r="A537" s="20" t="s">
        <v>316</v>
      </c>
      <c r="B537" s="20" t="s">
        <v>1489</v>
      </c>
      <c r="C537" s="20" t="s">
        <v>370</v>
      </c>
      <c r="D537" s="20" t="s">
        <v>1527</v>
      </c>
      <c r="E537" s="21" t="s">
        <v>1528</v>
      </c>
      <c r="F537" s="4">
        <f t="shared" si="48"/>
        <v>1834.42</v>
      </c>
      <c r="G537" s="21" t="s">
        <v>1528</v>
      </c>
      <c r="H537" s="4">
        <f t="shared" si="49"/>
        <v>1834.42</v>
      </c>
      <c r="I537" s="21" t="s">
        <v>1529</v>
      </c>
      <c r="J537" s="4">
        <f t="shared" si="50"/>
        <v>1842.18</v>
      </c>
      <c r="K537" s="21" t="s">
        <v>1530</v>
      </c>
      <c r="L537" s="4">
        <v>1394.23</v>
      </c>
    </row>
    <row r="538" spans="1:12" x14ac:dyDescent="0.2">
      <c r="A538" s="20" t="s">
        <v>316</v>
      </c>
      <c r="B538" s="20" t="s">
        <v>1489</v>
      </c>
      <c r="C538" s="20" t="s">
        <v>375</v>
      </c>
      <c r="D538" s="20" t="s">
        <v>1531</v>
      </c>
      <c r="E538" s="21" t="s">
        <v>1532</v>
      </c>
      <c r="F538" s="4">
        <f t="shared" si="48"/>
        <v>8290.68</v>
      </c>
      <c r="G538" s="21" t="s">
        <v>1532</v>
      </c>
      <c r="H538" s="4">
        <f t="shared" si="49"/>
        <v>8290.68</v>
      </c>
      <c r="I538" s="21" t="s">
        <v>1533</v>
      </c>
      <c r="J538" s="4">
        <f t="shared" si="50"/>
        <v>12984.68</v>
      </c>
      <c r="K538" s="21" t="s">
        <v>1533</v>
      </c>
      <c r="L538" s="4">
        <f>VALUE(K538)</f>
        <v>12984.68</v>
      </c>
    </row>
    <row r="539" spans="1:12" x14ac:dyDescent="0.2">
      <c r="A539" s="20" t="s">
        <v>316</v>
      </c>
      <c r="B539" s="20" t="s">
        <v>1534</v>
      </c>
      <c r="C539" s="20" t="s">
        <v>391</v>
      </c>
      <c r="D539" s="20" t="s">
        <v>1446</v>
      </c>
      <c r="E539" s="21" t="s">
        <v>1535</v>
      </c>
      <c r="F539" s="4">
        <f t="shared" si="48"/>
        <v>3982.03</v>
      </c>
      <c r="G539" s="21" t="s">
        <v>1535</v>
      </c>
      <c r="H539" s="4">
        <f t="shared" si="49"/>
        <v>3982.03</v>
      </c>
      <c r="J539" s="4">
        <f t="shared" si="50"/>
        <v>0</v>
      </c>
      <c r="L539" s="4">
        <f>VALUE(K539)</f>
        <v>0</v>
      </c>
    </row>
    <row r="540" spans="1:12" x14ac:dyDescent="0.2">
      <c r="A540" s="20" t="s">
        <v>316</v>
      </c>
      <c r="B540" s="20" t="s">
        <v>1534</v>
      </c>
      <c r="C540" s="20" t="s">
        <v>317</v>
      </c>
      <c r="D540" s="20" t="s">
        <v>1536</v>
      </c>
      <c r="F540" s="4">
        <f t="shared" si="48"/>
        <v>0</v>
      </c>
      <c r="H540" s="4">
        <f t="shared" si="49"/>
        <v>0</v>
      </c>
      <c r="I540" s="21" t="s">
        <v>1537</v>
      </c>
      <c r="J540" s="4">
        <f t="shared" si="50"/>
        <v>4879.9399999999996</v>
      </c>
      <c r="K540" s="21" t="s">
        <v>1538</v>
      </c>
      <c r="L540" s="4">
        <v>14099.44</v>
      </c>
    </row>
    <row r="541" spans="1:12" x14ac:dyDescent="0.2">
      <c r="A541" s="20" t="s">
        <v>316</v>
      </c>
      <c r="B541" s="20" t="s">
        <v>1534</v>
      </c>
      <c r="C541" s="20" t="s">
        <v>321</v>
      </c>
      <c r="D541" s="20" t="s">
        <v>1539</v>
      </c>
      <c r="E541" s="21" t="s">
        <v>1540</v>
      </c>
      <c r="F541" s="4">
        <f t="shared" si="48"/>
        <v>8045.54</v>
      </c>
      <c r="G541" s="21" t="s">
        <v>1540</v>
      </c>
      <c r="H541" s="4">
        <f t="shared" si="49"/>
        <v>8045.54</v>
      </c>
      <c r="I541" s="21" t="s">
        <v>1541</v>
      </c>
      <c r="J541" s="4">
        <f t="shared" si="50"/>
        <v>6926.45</v>
      </c>
      <c r="L541" s="4">
        <f>VALUE(K541)</f>
        <v>0</v>
      </c>
    </row>
    <row r="542" spans="1:12" x14ac:dyDescent="0.2">
      <c r="A542" s="20" t="s">
        <v>316</v>
      </c>
      <c r="B542" s="20" t="s">
        <v>1534</v>
      </c>
      <c r="C542" s="20" t="s">
        <v>331</v>
      </c>
      <c r="D542" s="20" t="s">
        <v>1542</v>
      </c>
      <c r="E542" s="21" t="s">
        <v>938</v>
      </c>
      <c r="F542" s="4">
        <f t="shared" si="48"/>
        <v>1962.3</v>
      </c>
      <c r="G542" s="21" t="s">
        <v>938</v>
      </c>
      <c r="H542" s="4">
        <f t="shared" si="49"/>
        <v>1962.3</v>
      </c>
      <c r="I542" s="21" t="s">
        <v>1543</v>
      </c>
      <c r="J542" s="4">
        <f t="shared" si="50"/>
        <v>1819.25</v>
      </c>
      <c r="K542" s="21" t="s">
        <v>1544</v>
      </c>
      <c r="L542" s="4">
        <f>VALUE(K542)</f>
        <v>2378.62</v>
      </c>
    </row>
    <row r="543" spans="1:12" x14ac:dyDescent="0.2">
      <c r="A543" s="20" t="s">
        <v>316</v>
      </c>
      <c r="B543" s="20" t="s">
        <v>1534</v>
      </c>
      <c r="C543" s="20" t="s">
        <v>336</v>
      </c>
      <c r="D543" s="20" t="s">
        <v>1545</v>
      </c>
      <c r="E543" s="21" t="s">
        <v>1546</v>
      </c>
      <c r="F543" s="4">
        <f t="shared" si="48"/>
        <v>9279.24</v>
      </c>
      <c r="G543" s="21" t="s">
        <v>1546</v>
      </c>
      <c r="H543" s="4">
        <f t="shared" si="49"/>
        <v>9279.24</v>
      </c>
      <c r="I543" s="21" t="s">
        <v>1547</v>
      </c>
      <c r="J543" s="4">
        <f t="shared" si="50"/>
        <v>8257.25</v>
      </c>
      <c r="K543" s="21" t="s">
        <v>944</v>
      </c>
      <c r="L543" s="4">
        <v>10703.55</v>
      </c>
    </row>
    <row r="544" spans="1:12" x14ac:dyDescent="0.2">
      <c r="A544" s="20" t="s">
        <v>316</v>
      </c>
      <c r="B544" s="20" t="s">
        <v>1534</v>
      </c>
      <c r="C544" s="20" t="s">
        <v>341</v>
      </c>
      <c r="D544" s="20" t="s">
        <v>1548</v>
      </c>
      <c r="E544" s="21" t="s">
        <v>1549</v>
      </c>
      <c r="F544" s="4">
        <f t="shared" si="48"/>
        <v>19884.939999999999</v>
      </c>
      <c r="G544" s="21" t="s">
        <v>1549</v>
      </c>
      <c r="H544" s="4">
        <f t="shared" si="49"/>
        <v>19884.939999999999</v>
      </c>
      <c r="I544" s="21" t="s">
        <v>1550</v>
      </c>
      <c r="J544" s="4">
        <f t="shared" si="50"/>
        <v>15728.28</v>
      </c>
      <c r="K544" s="21" t="s">
        <v>1551</v>
      </c>
      <c r="L544" s="4">
        <v>12720.04</v>
      </c>
    </row>
    <row r="545" spans="1:12" x14ac:dyDescent="0.2">
      <c r="A545" s="20" t="s">
        <v>316</v>
      </c>
      <c r="B545" s="20" t="s">
        <v>1534</v>
      </c>
      <c r="C545" s="20" t="s">
        <v>352</v>
      </c>
      <c r="D545" s="20" t="s">
        <v>1552</v>
      </c>
      <c r="E545" s="21" t="s">
        <v>1553</v>
      </c>
      <c r="F545" s="4">
        <f t="shared" si="48"/>
        <v>14221.06</v>
      </c>
      <c r="G545" s="21" t="s">
        <v>1553</v>
      </c>
      <c r="H545" s="4">
        <f t="shared" si="49"/>
        <v>14221.06</v>
      </c>
      <c r="I545" s="21" t="s">
        <v>1554</v>
      </c>
      <c r="J545" s="4">
        <f t="shared" si="50"/>
        <v>15567.54</v>
      </c>
      <c r="K545" s="21" t="s">
        <v>1555</v>
      </c>
      <c r="L545" s="4">
        <f>VALUE(K545)</f>
        <v>23837</v>
      </c>
    </row>
    <row r="546" spans="1:12" x14ac:dyDescent="0.2">
      <c r="A546" s="20" t="s">
        <v>316</v>
      </c>
      <c r="B546" s="20" t="s">
        <v>1534</v>
      </c>
      <c r="C546" s="20" t="s">
        <v>360</v>
      </c>
      <c r="D546" s="20" t="s">
        <v>1556</v>
      </c>
      <c r="E546" s="21" t="s">
        <v>1557</v>
      </c>
      <c r="F546" s="4">
        <f t="shared" si="48"/>
        <v>14940.42</v>
      </c>
      <c r="G546" s="21" t="s">
        <v>1557</v>
      </c>
      <c r="H546" s="4">
        <f t="shared" si="49"/>
        <v>14940.42</v>
      </c>
      <c r="I546" s="21" t="s">
        <v>1558</v>
      </c>
      <c r="J546" s="4">
        <f t="shared" si="50"/>
        <v>13695.18</v>
      </c>
      <c r="K546" s="21" t="s">
        <v>1559</v>
      </c>
      <c r="L546" s="4">
        <v>15978.69</v>
      </c>
    </row>
    <row r="547" spans="1:12" x14ac:dyDescent="0.2">
      <c r="A547" s="20" t="s">
        <v>316</v>
      </c>
      <c r="B547" s="20" t="s">
        <v>1534</v>
      </c>
      <c r="C547" s="20" t="s">
        <v>375</v>
      </c>
      <c r="D547" s="20" t="s">
        <v>1560</v>
      </c>
      <c r="E547" s="21" t="s">
        <v>1561</v>
      </c>
      <c r="F547" s="4">
        <f t="shared" si="48"/>
        <v>88.04</v>
      </c>
      <c r="G547" s="21" t="s">
        <v>1561</v>
      </c>
      <c r="H547" s="4">
        <f t="shared" si="49"/>
        <v>88.04</v>
      </c>
      <c r="I547" s="21" t="s">
        <v>1562</v>
      </c>
      <c r="J547" s="4">
        <f t="shared" si="50"/>
        <v>176.09</v>
      </c>
      <c r="K547" s="21" t="s">
        <v>1562</v>
      </c>
      <c r="L547" s="4">
        <f>VALUE(K547)</f>
        <v>176.09</v>
      </c>
    </row>
    <row r="548" spans="1:12" x14ac:dyDescent="0.2">
      <c r="A548" s="20" t="s">
        <v>316</v>
      </c>
      <c r="B548" s="20" t="s">
        <v>1563</v>
      </c>
      <c r="C548" s="20" t="s">
        <v>326</v>
      </c>
      <c r="D548" s="20" t="s">
        <v>1564</v>
      </c>
      <c r="E548" s="21" t="s">
        <v>1565</v>
      </c>
      <c r="F548" s="4">
        <f t="shared" si="48"/>
        <v>18265.52</v>
      </c>
      <c r="G548" s="21" t="s">
        <v>1565</v>
      </c>
      <c r="H548" s="4">
        <f t="shared" si="49"/>
        <v>18265.52</v>
      </c>
      <c r="I548" s="21" t="s">
        <v>1566</v>
      </c>
      <c r="J548" s="4">
        <f t="shared" si="50"/>
        <v>18813.669999999998</v>
      </c>
      <c r="K548" s="21" t="s">
        <v>1567</v>
      </c>
      <c r="L548" s="4">
        <v>18385.509999999998</v>
      </c>
    </row>
    <row r="549" spans="1:12" x14ac:dyDescent="0.2">
      <c r="A549" s="20" t="s">
        <v>316</v>
      </c>
      <c r="B549" s="20" t="s">
        <v>1563</v>
      </c>
      <c r="C549" s="20" t="s">
        <v>759</v>
      </c>
      <c r="D549" s="20" t="s">
        <v>1568</v>
      </c>
      <c r="F549" s="4">
        <f t="shared" si="48"/>
        <v>0</v>
      </c>
      <c r="H549" s="4">
        <f t="shared" si="49"/>
        <v>0</v>
      </c>
      <c r="J549" s="4">
        <f t="shared" si="50"/>
        <v>0</v>
      </c>
      <c r="L549" s="4">
        <f t="shared" ref="L549:L556" si="52">VALUE(K549)</f>
        <v>0</v>
      </c>
    </row>
    <row r="550" spans="1:12" x14ac:dyDescent="0.2">
      <c r="A550" s="20" t="s">
        <v>316</v>
      </c>
      <c r="B550" s="20" t="s">
        <v>1563</v>
      </c>
      <c r="C550" s="20" t="s">
        <v>331</v>
      </c>
      <c r="D550" s="20" t="s">
        <v>1569</v>
      </c>
      <c r="E550" s="21" t="s">
        <v>1570</v>
      </c>
      <c r="F550" s="4">
        <f t="shared" si="48"/>
        <v>2481.9299999999998</v>
      </c>
      <c r="G550" s="21" t="s">
        <v>1570</v>
      </c>
      <c r="H550" s="4">
        <f t="shared" si="49"/>
        <v>2481.9299999999998</v>
      </c>
      <c r="I550" s="21" t="s">
        <v>1571</v>
      </c>
      <c r="J550" s="4">
        <f t="shared" si="50"/>
        <v>1983.37</v>
      </c>
      <c r="K550" s="21" t="s">
        <v>1572</v>
      </c>
      <c r="L550" s="4">
        <f t="shared" si="52"/>
        <v>2317.5500000000002</v>
      </c>
    </row>
    <row r="551" spans="1:12" x14ac:dyDescent="0.2">
      <c r="A551" s="20" t="s">
        <v>316</v>
      </c>
      <c r="B551" s="20" t="s">
        <v>1563</v>
      </c>
      <c r="C551" s="20" t="s">
        <v>336</v>
      </c>
      <c r="D551" s="20" t="s">
        <v>1573</v>
      </c>
      <c r="E551" s="21" t="s">
        <v>1574</v>
      </c>
      <c r="F551" s="4">
        <f t="shared" si="48"/>
        <v>10291.82</v>
      </c>
      <c r="G551" s="21" t="s">
        <v>1574</v>
      </c>
      <c r="H551" s="4">
        <f t="shared" si="49"/>
        <v>10291.82</v>
      </c>
      <c r="I551" s="21" t="s">
        <v>1575</v>
      </c>
      <c r="J551" s="4">
        <f t="shared" si="50"/>
        <v>10787.74</v>
      </c>
      <c r="K551" s="21" t="s">
        <v>1576</v>
      </c>
      <c r="L551" s="4">
        <f t="shared" si="52"/>
        <v>10384.450000000001</v>
      </c>
    </row>
    <row r="552" spans="1:12" x14ac:dyDescent="0.2">
      <c r="A552" s="20" t="s">
        <v>316</v>
      </c>
      <c r="B552" s="20" t="s">
        <v>1563</v>
      </c>
      <c r="C552" s="20" t="s">
        <v>341</v>
      </c>
      <c r="D552" s="20" t="s">
        <v>1577</v>
      </c>
      <c r="E552" s="21" t="s">
        <v>1578</v>
      </c>
      <c r="F552" s="4">
        <f t="shared" si="48"/>
        <v>13746.32</v>
      </c>
      <c r="G552" s="21" t="s">
        <v>1578</v>
      </c>
      <c r="H552" s="4">
        <f t="shared" si="49"/>
        <v>13746.32</v>
      </c>
      <c r="I552" s="21" t="s">
        <v>1579</v>
      </c>
      <c r="J552" s="4">
        <f t="shared" si="50"/>
        <v>14311.46</v>
      </c>
      <c r="K552" s="21" t="s">
        <v>1580</v>
      </c>
      <c r="L552" s="4">
        <f t="shared" si="52"/>
        <v>13870.04</v>
      </c>
    </row>
    <row r="553" spans="1:12" x14ac:dyDescent="0.2">
      <c r="A553" s="20" t="s">
        <v>316</v>
      </c>
      <c r="B553" s="20" t="s">
        <v>1563</v>
      </c>
      <c r="C553" s="20" t="s">
        <v>346</v>
      </c>
      <c r="D553" s="20" t="s">
        <v>1581</v>
      </c>
      <c r="F553" s="4">
        <f t="shared" si="48"/>
        <v>0</v>
      </c>
      <c r="H553" s="4">
        <f t="shared" si="49"/>
        <v>0</v>
      </c>
      <c r="J553" s="4">
        <f t="shared" si="50"/>
        <v>0</v>
      </c>
      <c r="L553" s="4">
        <f t="shared" si="52"/>
        <v>0</v>
      </c>
    </row>
    <row r="554" spans="1:12" x14ac:dyDescent="0.2">
      <c r="A554" s="20" t="s">
        <v>316</v>
      </c>
      <c r="B554" s="20" t="s">
        <v>1563</v>
      </c>
      <c r="C554" s="20" t="s">
        <v>412</v>
      </c>
      <c r="D554" s="20" t="s">
        <v>1582</v>
      </c>
      <c r="F554" s="4">
        <f t="shared" si="48"/>
        <v>0</v>
      </c>
      <c r="H554" s="4">
        <f t="shared" si="49"/>
        <v>0</v>
      </c>
      <c r="J554" s="4">
        <f t="shared" si="50"/>
        <v>0</v>
      </c>
      <c r="L554" s="4">
        <f t="shared" si="52"/>
        <v>0</v>
      </c>
    </row>
    <row r="555" spans="1:12" x14ac:dyDescent="0.2">
      <c r="A555" s="20" t="s">
        <v>316</v>
      </c>
      <c r="B555" s="20" t="s">
        <v>1563</v>
      </c>
      <c r="C555" s="20" t="s">
        <v>414</v>
      </c>
      <c r="D555" s="20" t="s">
        <v>1583</v>
      </c>
      <c r="E555" s="21" t="s">
        <v>1584</v>
      </c>
      <c r="F555" s="4">
        <f t="shared" si="48"/>
        <v>315.70999999999998</v>
      </c>
      <c r="G555" s="21" t="s">
        <v>1584</v>
      </c>
      <c r="H555" s="4">
        <f t="shared" si="49"/>
        <v>315.70999999999998</v>
      </c>
      <c r="I555" s="21" t="s">
        <v>1585</v>
      </c>
      <c r="J555" s="4">
        <f t="shared" si="50"/>
        <v>245.37</v>
      </c>
      <c r="L555" s="4">
        <f t="shared" si="52"/>
        <v>0</v>
      </c>
    </row>
    <row r="556" spans="1:12" x14ac:dyDescent="0.2">
      <c r="A556" s="20" t="s">
        <v>316</v>
      </c>
      <c r="B556" s="20" t="s">
        <v>1563</v>
      </c>
      <c r="C556" s="20" t="s">
        <v>352</v>
      </c>
      <c r="D556" s="20" t="s">
        <v>1586</v>
      </c>
      <c r="E556" s="21" t="s">
        <v>1587</v>
      </c>
      <c r="F556" s="4">
        <f t="shared" si="48"/>
        <v>2387.15</v>
      </c>
      <c r="G556" s="21" t="s">
        <v>1587</v>
      </c>
      <c r="H556" s="4">
        <f t="shared" si="49"/>
        <v>2387.15</v>
      </c>
      <c r="I556" s="21" t="s">
        <v>1588</v>
      </c>
      <c r="J556" s="4">
        <f t="shared" si="50"/>
        <v>1257.06</v>
      </c>
      <c r="K556" s="21" t="s">
        <v>1587</v>
      </c>
      <c r="L556" s="4">
        <f t="shared" si="52"/>
        <v>2387.15</v>
      </c>
    </row>
    <row r="557" spans="1:12" x14ac:dyDescent="0.2">
      <c r="A557" s="20" t="s">
        <v>316</v>
      </c>
      <c r="B557" s="20" t="s">
        <v>1563</v>
      </c>
      <c r="C557" s="20" t="s">
        <v>360</v>
      </c>
      <c r="D557" s="20" t="s">
        <v>1589</v>
      </c>
      <c r="E557" s="21" t="s">
        <v>1590</v>
      </c>
      <c r="F557" s="4">
        <f t="shared" si="48"/>
        <v>13167.6</v>
      </c>
      <c r="G557" s="21" t="s">
        <v>1590</v>
      </c>
      <c r="H557" s="4">
        <f t="shared" si="49"/>
        <v>13167.6</v>
      </c>
      <c r="I557" s="21" t="s">
        <v>1591</v>
      </c>
      <c r="J557" s="4">
        <f t="shared" si="50"/>
        <v>14751.23</v>
      </c>
      <c r="K557" s="21" t="s">
        <v>1592</v>
      </c>
      <c r="L557" s="4">
        <v>12251.96</v>
      </c>
    </row>
    <row r="558" spans="1:12" x14ac:dyDescent="0.2">
      <c r="A558" s="20" t="s">
        <v>316</v>
      </c>
      <c r="B558" s="20" t="s">
        <v>1563</v>
      </c>
      <c r="C558" s="20" t="s">
        <v>370</v>
      </c>
      <c r="D558" s="20" t="s">
        <v>1593</v>
      </c>
      <c r="E558" s="21" t="s">
        <v>1594</v>
      </c>
      <c r="F558" s="4">
        <f t="shared" si="48"/>
        <v>332.08</v>
      </c>
      <c r="G558" s="21" t="s">
        <v>1594</v>
      </c>
      <c r="H558" s="4">
        <f t="shared" si="49"/>
        <v>332.08</v>
      </c>
      <c r="I558" s="21" t="s">
        <v>265</v>
      </c>
      <c r="J558" s="4">
        <f t="shared" si="50"/>
        <v>331.48</v>
      </c>
      <c r="K558" s="21" t="s">
        <v>1595</v>
      </c>
      <c r="L558" s="4">
        <v>338.58</v>
      </c>
    </row>
    <row r="559" spans="1:12" x14ac:dyDescent="0.2">
      <c r="A559" s="20" t="s">
        <v>316</v>
      </c>
      <c r="B559" s="20" t="s">
        <v>1563</v>
      </c>
      <c r="C559" s="20" t="s">
        <v>375</v>
      </c>
      <c r="D559" s="20" t="s">
        <v>1596</v>
      </c>
      <c r="E559" s="21" t="s">
        <v>1597</v>
      </c>
      <c r="F559" s="4">
        <f t="shared" si="48"/>
        <v>3156.15</v>
      </c>
      <c r="G559" s="21" t="s">
        <v>1597</v>
      </c>
      <c r="H559" s="4">
        <f t="shared" si="49"/>
        <v>3156.15</v>
      </c>
      <c r="I559" s="21" t="s">
        <v>1598</v>
      </c>
      <c r="J559" s="4">
        <f t="shared" si="50"/>
        <v>1663.14</v>
      </c>
      <c r="K559" s="21" t="s">
        <v>1598</v>
      </c>
      <c r="L559" s="4">
        <f t="shared" ref="L559:L567" si="53">VALUE(K559)</f>
        <v>1663.14</v>
      </c>
    </row>
    <row r="560" spans="1:12" x14ac:dyDescent="0.2">
      <c r="A560" s="20" t="s">
        <v>316</v>
      </c>
      <c r="B560" s="20" t="s">
        <v>1599</v>
      </c>
      <c r="C560" s="20" t="s">
        <v>391</v>
      </c>
      <c r="D560" s="20" t="s">
        <v>1600</v>
      </c>
      <c r="E560" s="21" t="s">
        <v>1601</v>
      </c>
      <c r="F560" s="4">
        <f t="shared" si="48"/>
        <v>7964.06</v>
      </c>
      <c r="G560" s="21" t="s">
        <v>1601</v>
      </c>
      <c r="H560" s="4">
        <f t="shared" si="49"/>
        <v>7964.06</v>
      </c>
      <c r="I560" s="21" t="s">
        <v>1602</v>
      </c>
      <c r="J560" s="4">
        <f t="shared" si="50"/>
        <v>2447.2399999999998</v>
      </c>
      <c r="L560" s="4">
        <f t="shared" si="53"/>
        <v>0</v>
      </c>
    </row>
    <row r="561" spans="1:12" x14ac:dyDescent="0.2">
      <c r="A561" s="20" t="s">
        <v>316</v>
      </c>
      <c r="B561" s="20" t="s">
        <v>1599</v>
      </c>
      <c r="C561" s="20" t="s">
        <v>331</v>
      </c>
      <c r="D561" s="20" t="s">
        <v>1603</v>
      </c>
      <c r="E561" s="21" t="s">
        <v>1604</v>
      </c>
      <c r="F561" s="4">
        <f t="shared" si="48"/>
        <v>901.44</v>
      </c>
      <c r="G561" s="21" t="s">
        <v>1604</v>
      </c>
      <c r="H561" s="4">
        <f t="shared" si="49"/>
        <v>901.44</v>
      </c>
      <c r="I561" s="21" t="s">
        <v>1605</v>
      </c>
      <c r="J561" s="4">
        <f t="shared" si="50"/>
        <v>325.89</v>
      </c>
      <c r="L561" s="4">
        <f t="shared" si="53"/>
        <v>0</v>
      </c>
    </row>
    <row r="562" spans="1:12" x14ac:dyDescent="0.2">
      <c r="A562" s="20" t="s">
        <v>316</v>
      </c>
      <c r="B562" s="20" t="s">
        <v>1599</v>
      </c>
      <c r="C562" s="20" t="s">
        <v>336</v>
      </c>
      <c r="D562" s="20" t="s">
        <v>1606</v>
      </c>
      <c r="E562" s="21" t="s">
        <v>1607</v>
      </c>
      <c r="F562" s="4">
        <f t="shared" si="48"/>
        <v>6841.31</v>
      </c>
      <c r="G562" s="21" t="s">
        <v>1607</v>
      </c>
      <c r="H562" s="4">
        <f t="shared" si="49"/>
        <v>6841.31</v>
      </c>
      <c r="I562" s="21" t="s">
        <v>1608</v>
      </c>
      <c r="J562" s="4">
        <f t="shared" si="50"/>
        <v>2668.96</v>
      </c>
      <c r="L562" s="4">
        <f t="shared" si="53"/>
        <v>0</v>
      </c>
    </row>
    <row r="563" spans="1:12" x14ac:dyDescent="0.2">
      <c r="A563" s="20" t="s">
        <v>316</v>
      </c>
      <c r="B563" s="20" t="s">
        <v>1599</v>
      </c>
      <c r="C563" s="20" t="s">
        <v>341</v>
      </c>
      <c r="D563" s="20" t="s">
        <v>1609</v>
      </c>
      <c r="E563" s="21" t="s">
        <v>1610</v>
      </c>
      <c r="F563" s="4">
        <f t="shared" si="48"/>
        <v>11897.55</v>
      </c>
      <c r="G563" s="21" t="s">
        <v>1610</v>
      </c>
      <c r="H563" s="4">
        <f t="shared" si="49"/>
        <v>11897.55</v>
      </c>
      <c r="I563" s="21" t="s">
        <v>1611</v>
      </c>
      <c r="J563" s="4">
        <f t="shared" si="50"/>
        <v>3238.61</v>
      </c>
      <c r="L563" s="4">
        <f t="shared" si="53"/>
        <v>0</v>
      </c>
    </row>
    <row r="564" spans="1:12" x14ac:dyDescent="0.2">
      <c r="A564" s="20" t="s">
        <v>316</v>
      </c>
      <c r="B564" s="20" t="s">
        <v>1599</v>
      </c>
      <c r="C564" s="20" t="s">
        <v>352</v>
      </c>
      <c r="D564" s="20" t="s">
        <v>1612</v>
      </c>
      <c r="E564" s="21" t="s">
        <v>1613</v>
      </c>
      <c r="F564" s="4">
        <f t="shared" si="48"/>
        <v>2472.56</v>
      </c>
      <c r="G564" s="21" t="s">
        <v>1613</v>
      </c>
      <c r="H564" s="4">
        <f t="shared" si="49"/>
        <v>2472.56</v>
      </c>
      <c r="I564" s="21" t="s">
        <v>1614</v>
      </c>
      <c r="J564" s="4">
        <f t="shared" si="50"/>
        <v>3242.69</v>
      </c>
      <c r="L564" s="4">
        <f t="shared" si="53"/>
        <v>0</v>
      </c>
    </row>
    <row r="565" spans="1:12" x14ac:dyDescent="0.2">
      <c r="A565" s="20" t="s">
        <v>316</v>
      </c>
      <c r="B565" s="20" t="s">
        <v>1599</v>
      </c>
      <c r="C565" s="20" t="s">
        <v>360</v>
      </c>
      <c r="D565" s="20" t="s">
        <v>1615</v>
      </c>
      <c r="E565" s="21" t="s">
        <v>1616</v>
      </c>
      <c r="F565" s="4">
        <f t="shared" si="48"/>
        <v>7820</v>
      </c>
      <c r="G565" s="21" t="s">
        <v>1616</v>
      </c>
      <c r="H565" s="4">
        <f t="shared" si="49"/>
        <v>7820</v>
      </c>
      <c r="I565" s="21" t="s">
        <v>1617</v>
      </c>
      <c r="J565" s="4">
        <f t="shared" si="50"/>
        <v>1637.74</v>
      </c>
      <c r="L565" s="4">
        <f t="shared" si="53"/>
        <v>0</v>
      </c>
    </row>
    <row r="566" spans="1:12" x14ac:dyDescent="0.2">
      <c r="A566" s="20" t="s">
        <v>316</v>
      </c>
      <c r="B566" s="20" t="s">
        <v>1599</v>
      </c>
      <c r="C566" s="20" t="s">
        <v>370</v>
      </c>
      <c r="D566" s="20" t="s">
        <v>1618</v>
      </c>
      <c r="E566" s="21" t="s">
        <v>1619</v>
      </c>
      <c r="F566" s="4">
        <f t="shared" si="48"/>
        <v>180.89</v>
      </c>
      <c r="G566" s="21" t="s">
        <v>1619</v>
      </c>
      <c r="H566" s="4">
        <f t="shared" si="49"/>
        <v>180.89</v>
      </c>
      <c r="J566" s="4">
        <f t="shared" si="50"/>
        <v>0</v>
      </c>
      <c r="L566" s="4">
        <f t="shared" si="53"/>
        <v>0</v>
      </c>
    </row>
    <row r="567" spans="1:12" x14ac:dyDescent="0.2">
      <c r="A567" s="20" t="s">
        <v>316</v>
      </c>
      <c r="B567" s="20" t="s">
        <v>1599</v>
      </c>
      <c r="C567" s="20" t="s">
        <v>375</v>
      </c>
      <c r="D567" s="20" t="s">
        <v>1620</v>
      </c>
      <c r="F567" s="4">
        <f t="shared" si="48"/>
        <v>0</v>
      </c>
      <c r="H567" s="4">
        <f t="shared" si="49"/>
        <v>0</v>
      </c>
      <c r="J567" s="4">
        <f t="shared" si="50"/>
        <v>0</v>
      </c>
      <c r="L567" s="4">
        <f t="shared" si="53"/>
        <v>0</v>
      </c>
    </row>
    <row r="568" spans="1:12" x14ac:dyDescent="0.2">
      <c r="A568" s="20" t="s">
        <v>316</v>
      </c>
      <c r="B568" s="20" t="s">
        <v>1621</v>
      </c>
      <c r="C568" s="20" t="s">
        <v>321</v>
      </c>
      <c r="D568" s="20" t="s">
        <v>1622</v>
      </c>
      <c r="E568" s="21" t="s">
        <v>862</v>
      </c>
      <c r="F568" s="4">
        <f t="shared" si="48"/>
        <v>32182.14</v>
      </c>
      <c r="G568" s="21" t="s">
        <v>862</v>
      </c>
      <c r="H568" s="4">
        <f t="shared" si="49"/>
        <v>32182.14</v>
      </c>
      <c r="I568" s="21" t="s">
        <v>1623</v>
      </c>
      <c r="J568" s="4">
        <f t="shared" si="50"/>
        <v>32627.439999999999</v>
      </c>
      <c r="K568" s="21" t="s">
        <v>865</v>
      </c>
      <c r="L568" s="4">
        <v>54119.63</v>
      </c>
    </row>
    <row r="569" spans="1:12" x14ac:dyDescent="0.2">
      <c r="A569" s="20" t="s">
        <v>316</v>
      </c>
      <c r="B569" s="20" t="s">
        <v>1621</v>
      </c>
      <c r="C569" s="20" t="s">
        <v>326</v>
      </c>
      <c r="D569" s="20" t="s">
        <v>1624</v>
      </c>
      <c r="E569" s="21" t="s">
        <v>1565</v>
      </c>
      <c r="F569" s="4">
        <f t="shared" ref="F569:F621" si="54">VALUE(E569)</f>
        <v>18265.52</v>
      </c>
      <c r="G569" s="21" t="s">
        <v>1565</v>
      </c>
      <c r="H569" s="4">
        <f t="shared" ref="H569:H621" si="55">VALUE(G569)</f>
        <v>18265.52</v>
      </c>
      <c r="I569" s="21" t="s">
        <v>1625</v>
      </c>
      <c r="J569" s="4">
        <f t="shared" ref="J569:J621" si="56">VALUE(I569)</f>
        <v>18185.48</v>
      </c>
      <c r="K569" s="21" t="s">
        <v>1315</v>
      </c>
      <c r="L569" s="4">
        <v>9174.59</v>
      </c>
    </row>
    <row r="570" spans="1:12" x14ac:dyDescent="0.2">
      <c r="A570" s="20" t="s">
        <v>316</v>
      </c>
      <c r="B570" s="20" t="s">
        <v>1621</v>
      </c>
      <c r="C570" s="20" t="s">
        <v>331</v>
      </c>
      <c r="D570" s="20" t="s">
        <v>1626</v>
      </c>
      <c r="E570" s="21" t="s">
        <v>1627</v>
      </c>
      <c r="F570" s="4">
        <f t="shared" si="54"/>
        <v>8183.78</v>
      </c>
      <c r="G570" s="21" t="s">
        <v>1627</v>
      </c>
      <c r="H570" s="4">
        <f t="shared" si="55"/>
        <v>8183.78</v>
      </c>
      <c r="I570" s="21" t="s">
        <v>1628</v>
      </c>
      <c r="J570" s="4">
        <f t="shared" si="56"/>
        <v>8348.73</v>
      </c>
      <c r="K570" s="21" t="s">
        <v>1629</v>
      </c>
      <c r="L570" s="4">
        <v>13189.97</v>
      </c>
    </row>
    <row r="571" spans="1:12" x14ac:dyDescent="0.2">
      <c r="A571" s="20" t="s">
        <v>316</v>
      </c>
      <c r="B571" s="20" t="s">
        <v>1621</v>
      </c>
      <c r="C571" s="20" t="s">
        <v>336</v>
      </c>
      <c r="D571" s="20" t="s">
        <v>1630</v>
      </c>
      <c r="E571" s="21" t="s">
        <v>1631</v>
      </c>
      <c r="F571" s="4">
        <f t="shared" si="54"/>
        <v>31222.1</v>
      </c>
      <c r="G571" s="21" t="s">
        <v>1631</v>
      </c>
      <c r="H571" s="4">
        <f t="shared" si="55"/>
        <v>31222.1</v>
      </c>
      <c r="I571" s="21" t="s">
        <v>1632</v>
      </c>
      <c r="J571" s="4">
        <f t="shared" si="56"/>
        <v>32278.71</v>
      </c>
      <c r="K571" s="21" t="s">
        <v>1633</v>
      </c>
      <c r="L571" s="4">
        <v>41260.92</v>
      </c>
    </row>
    <row r="572" spans="1:12" x14ac:dyDescent="0.2">
      <c r="A572" s="20" t="s">
        <v>316</v>
      </c>
      <c r="B572" s="20" t="s">
        <v>1621</v>
      </c>
      <c r="C572" s="20" t="s">
        <v>341</v>
      </c>
      <c r="D572" s="20" t="s">
        <v>1634</v>
      </c>
      <c r="E572" s="21" t="s">
        <v>1635</v>
      </c>
      <c r="F572" s="4">
        <f t="shared" si="54"/>
        <v>43872.22</v>
      </c>
      <c r="G572" s="21" t="s">
        <v>1635</v>
      </c>
      <c r="H572" s="4">
        <f t="shared" si="55"/>
        <v>43872.22</v>
      </c>
      <c r="I572" s="21" t="s">
        <v>1636</v>
      </c>
      <c r="J572" s="4">
        <f t="shared" si="56"/>
        <v>44121.06</v>
      </c>
      <c r="K572" s="21" t="s">
        <v>1637</v>
      </c>
      <c r="L572" s="4">
        <v>55640.9</v>
      </c>
    </row>
    <row r="573" spans="1:12" x14ac:dyDescent="0.2">
      <c r="A573" s="20" t="s">
        <v>316</v>
      </c>
      <c r="B573" s="20" t="s">
        <v>1621</v>
      </c>
      <c r="C573" s="20" t="s">
        <v>352</v>
      </c>
      <c r="D573" s="20" t="s">
        <v>1638</v>
      </c>
      <c r="E573" s="21" t="s">
        <v>1639</v>
      </c>
      <c r="F573" s="4">
        <f t="shared" si="54"/>
        <v>5077.3</v>
      </c>
      <c r="G573" s="21" t="s">
        <v>1639</v>
      </c>
      <c r="H573" s="4">
        <f t="shared" si="55"/>
        <v>5077.3</v>
      </c>
      <c r="I573" s="21" t="s">
        <v>1640</v>
      </c>
      <c r="J573" s="4">
        <f t="shared" si="56"/>
        <v>5617.16</v>
      </c>
      <c r="K573" s="21" t="s">
        <v>1639</v>
      </c>
      <c r="L573" s="4">
        <f>VALUE(K573)</f>
        <v>5077.3</v>
      </c>
    </row>
    <row r="574" spans="1:12" x14ac:dyDescent="0.2">
      <c r="A574" s="20" t="s">
        <v>316</v>
      </c>
      <c r="B574" s="20" t="s">
        <v>1621</v>
      </c>
      <c r="C574" s="20" t="s">
        <v>360</v>
      </c>
      <c r="D574" s="20" t="s">
        <v>1641</v>
      </c>
      <c r="E574" s="21" t="s">
        <v>1642</v>
      </c>
      <c r="F574" s="4">
        <f t="shared" si="54"/>
        <v>37704.879999999997</v>
      </c>
      <c r="G574" s="21" t="s">
        <v>1642</v>
      </c>
      <c r="H574" s="4">
        <f t="shared" si="55"/>
        <v>37704.879999999997</v>
      </c>
      <c r="I574" s="21" t="s">
        <v>1643</v>
      </c>
      <c r="J574" s="4">
        <f t="shared" si="56"/>
        <v>39910.019999999997</v>
      </c>
      <c r="K574" s="21" t="s">
        <v>1644</v>
      </c>
      <c r="L574" s="4">
        <v>46195.12</v>
      </c>
    </row>
    <row r="575" spans="1:12" x14ac:dyDescent="0.2">
      <c r="A575" s="20" t="s">
        <v>316</v>
      </c>
      <c r="B575" s="20" t="s">
        <v>1621</v>
      </c>
      <c r="C575" s="20" t="s">
        <v>370</v>
      </c>
      <c r="D575" s="20" t="s">
        <v>1645</v>
      </c>
      <c r="E575" s="21" t="s">
        <v>1646</v>
      </c>
      <c r="F575" s="4">
        <f t="shared" si="54"/>
        <v>952.02</v>
      </c>
      <c r="G575" s="21" t="s">
        <v>1646</v>
      </c>
      <c r="H575" s="4">
        <f t="shared" si="55"/>
        <v>952.02</v>
      </c>
      <c r="I575" s="21" t="s">
        <v>1647</v>
      </c>
      <c r="J575" s="4">
        <f t="shared" si="56"/>
        <v>960.39</v>
      </c>
      <c r="K575" s="21" t="s">
        <v>1648</v>
      </c>
      <c r="L575" s="4">
        <v>1457.4</v>
      </c>
    </row>
    <row r="576" spans="1:12" x14ac:dyDescent="0.2">
      <c r="A576" s="20" t="s">
        <v>316</v>
      </c>
      <c r="B576" s="20" t="s">
        <v>1621</v>
      </c>
      <c r="C576" s="20" t="s">
        <v>375</v>
      </c>
      <c r="D576" s="20" t="s">
        <v>1649</v>
      </c>
      <c r="E576" s="21" t="s">
        <v>1650</v>
      </c>
      <c r="F576" s="4">
        <f t="shared" si="54"/>
        <v>6215.72</v>
      </c>
      <c r="G576" s="21" t="s">
        <v>1650</v>
      </c>
      <c r="H576" s="4">
        <f t="shared" si="55"/>
        <v>6215.72</v>
      </c>
      <c r="I576" s="21" t="s">
        <v>1651</v>
      </c>
      <c r="J576" s="4">
        <f t="shared" si="56"/>
        <v>6317.16</v>
      </c>
      <c r="K576" s="21" t="s">
        <v>1651</v>
      </c>
      <c r="L576" s="4">
        <f t="shared" ref="L576:L587" si="57">VALUE(K576)</f>
        <v>6317.16</v>
      </c>
    </row>
    <row r="577" spans="1:12" x14ac:dyDescent="0.2">
      <c r="A577" s="20" t="s">
        <v>316</v>
      </c>
      <c r="B577" s="20" t="s">
        <v>1652</v>
      </c>
      <c r="C577" s="20" t="s">
        <v>1653</v>
      </c>
      <c r="D577" s="20" t="s">
        <v>1654</v>
      </c>
      <c r="E577" s="21" t="s">
        <v>1655</v>
      </c>
      <c r="F577" s="4">
        <f t="shared" si="54"/>
        <v>8000</v>
      </c>
      <c r="G577" s="21" t="s">
        <v>1655</v>
      </c>
      <c r="H577" s="4">
        <f t="shared" si="55"/>
        <v>8000</v>
      </c>
      <c r="I577" s="21" t="s">
        <v>1656</v>
      </c>
      <c r="J577" s="4">
        <f t="shared" si="56"/>
        <v>6672.11</v>
      </c>
      <c r="K577" s="21" t="s">
        <v>1655</v>
      </c>
      <c r="L577" s="4">
        <f t="shared" si="57"/>
        <v>8000</v>
      </c>
    </row>
    <row r="578" spans="1:12" x14ac:dyDescent="0.2">
      <c r="A578" s="20" t="s">
        <v>316</v>
      </c>
      <c r="B578" s="20" t="s">
        <v>1652</v>
      </c>
      <c r="C578" s="20" t="s">
        <v>38</v>
      </c>
      <c r="D578" s="20" t="s">
        <v>1657</v>
      </c>
      <c r="E578" s="21" t="s">
        <v>195</v>
      </c>
      <c r="F578" s="4">
        <f t="shared" si="54"/>
        <v>14000</v>
      </c>
      <c r="G578" s="21" t="s">
        <v>1658</v>
      </c>
      <c r="H578" s="4">
        <f t="shared" si="55"/>
        <v>20200</v>
      </c>
      <c r="I578" s="21" t="s">
        <v>1659</v>
      </c>
      <c r="J578" s="4">
        <f t="shared" si="56"/>
        <v>14923.33</v>
      </c>
      <c r="K578" s="21" t="s">
        <v>249</v>
      </c>
      <c r="L578" s="4">
        <f t="shared" si="57"/>
        <v>30000</v>
      </c>
    </row>
    <row r="579" spans="1:12" x14ac:dyDescent="0.2">
      <c r="A579" s="20" t="s">
        <v>316</v>
      </c>
      <c r="B579" s="20" t="s">
        <v>1652</v>
      </c>
      <c r="C579" s="20" t="s">
        <v>92</v>
      </c>
      <c r="D579" s="20" t="s">
        <v>1660</v>
      </c>
      <c r="E579" s="21" t="s">
        <v>127</v>
      </c>
      <c r="F579" s="4">
        <f t="shared" si="54"/>
        <v>2500</v>
      </c>
      <c r="G579" s="21" t="s">
        <v>127</v>
      </c>
      <c r="H579" s="4">
        <f t="shared" si="55"/>
        <v>2500</v>
      </c>
      <c r="I579" s="21" t="s">
        <v>1661</v>
      </c>
      <c r="J579" s="4">
        <f t="shared" si="56"/>
        <v>694.35</v>
      </c>
      <c r="K579" s="21" t="s">
        <v>127</v>
      </c>
      <c r="L579" s="4">
        <f t="shared" si="57"/>
        <v>2500</v>
      </c>
    </row>
    <row r="580" spans="1:12" x14ac:dyDescent="0.2">
      <c r="A580" s="20" t="s">
        <v>316</v>
      </c>
      <c r="B580" s="20" t="s">
        <v>1652</v>
      </c>
      <c r="C580" s="20" t="s">
        <v>1114</v>
      </c>
      <c r="D580" s="20" t="s">
        <v>1662</v>
      </c>
      <c r="E580" s="21" t="s">
        <v>117</v>
      </c>
      <c r="F580" s="4">
        <f t="shared" si="54"/>
        <v>1000</v>
      </c>
      <c r="G580" s="21" t="s">
        <v>117</v>
      </c>
      <c r="H580" s="4">
        <f t="shared" si="55"/>
        <v>1000</v>
      </c>
      <c r="I580" s="21" t="s">
        <v>1663</v>
      </c>
      <c r="J580" s="4">
        <f t="shared" si="56"/>
        <v>1083.24</v>
      </c>
      <c r="K580" s="21" t="s">
        <v>117</v>
      </c>
      <c r="L580" s="4">
        <f t="shared" si="57"/>
        <v>1000</v>
      </c>
    </row>
    <row r="581" spans="1:12" x14ac:dyDescent="0.2">
      <c r="A581" s="20" t="s">
        <v>316</v>
      </c>
      <c r="B581" s="20" t="s">
        <v>1664</v>
      </c>
      <c r="C581" s="20" t="s">
        <v>321</v>
      </c>
      <c r="D581" s="20" t="s">
        <v>1665</v>
      </c>
      <c r="E581" s="21" t="s">
        <v>495</v>
      </c>
      <c r="F581" s="4">
        <f t="shared" si="54"/>
        <v>10727.38</v>
      </c>
      <c r="G581" s="21" t="s">
        <v>495</v>
      </c>
      <c r="H581" s="4">
        <f t="shared" si="55"/>
        <v>10727.38</v>
      </c>
      <c r="I581" s="21" t="s">
        <v>936</v>
      </c>
      <c r="J581" s="4">
        <f t="shared" si="56"/>
        <v>10727.36</v>
      </c>
      <c r="K581" s="21" t="s">
        <v>497</v>
      </c>
      <c r="L581" s="4">
        <f t="shared" si="57"/>
        <v>10823.93</v>
      </c>
    </row>
    <row r="582" spans="1:12" x14ac:dyDescent="0.2">
      <c r="A582" s="20" t="s">
        <v>316</v>
      </c>
      <c r="B582" s="20" t="s">
        <v>1664</v>
      </c>
      <c r="C582" s="20" t="s">
        <v>331</v>
      </c>
      <c r="D582" s="20" t="s">
        <v>1666</v>
      </c>
      <c r="E582" s="21" t="s">
        <v>1667</v>
      </c>
      <c r="F582" s="4">
        <f t="shared" si="54"/>
        <v>2234.36</v>
      </c>
      <c r="G582" s="21" t="s">
        <v>1667</v>
      </c>
      <c r="H582" s="4">
        <f t="shared" si="55"/>
        <v>2234.36</v>
      </c>
      <c r="I582" s="21" t="s">
        <v>1668</v>
      </c>
      <c r="J582" s="4">
        <f t="shared" si="56"/>
        <v>2234.2399999999998</v>
      </c>
      <c r="K582" s="21" t="s">
        <v>1669</v>
      </c>
      <c r="L582" s="4">
        <f t="shared" si="57"/>
        <v>2337.08</v>
      </c>
    </row>
    <row r="583" spans="1:12" x14ac:dyDescent="0.2">
      <c r="A583" s="20" t="s">
        <v>316</v>
      </c>
      <c r="B583" s="20" t="s">
        <v>1664</v>
      </c>
      <c r="C583" s="20" t="s">
        <v>336</v>
      </c>
      <c r="D583" s="20" t="s">
        <v>1670</v>
      </c>
      <c r="E583" s="21" t="s">
        <v>942</v>
      </c>
      <c r="F583" s="4">
        <f t="shared" si="54"/>
        <v>7466.2</v>
      </c>
      <c r="G583" s="21" t="s">
        <v>942</v>
      </c>
      <c r="H583" s="4">
        <f t="shared" si="55"/>
        <v>7466.2</v>
      </c>
      <c r="I583" s="21" t="s">
        <v>943</v>
      </c>
      <c r="J583" s="4">
        <f t="shared" si="56"/>
        <v>7746.2</v>
      </c>
      <c r="K583" s="21" t="s">
        <v>944</v>
      </c>
      <c r="L583" s="4">
        <f t="shared" si="57"/>
        <v>7815.92</v>
      </c>
    </row>
    <row r="584" spans="1:12" x14ac:dyDescent="0.2">
      <c r="A584" s="20" t="s">
        <v>316</v>
      </c>
      <c r="B584" s="20" t="s">
        <v>1664</v>
      </c>
      <c r="C584" s="20" t="s">
        <v>341</v>
      </c>
      <c r="D584" s="20" t="s">
        <v>1671</v>
      </c>
      <c r="E584" s="21" t="s">
        <v>1672</v>
      </c>
      <c r="F584" s="4">
        <f t="shared" si="54"/>
        <v>13729.8</v>
      </c>
      <c r="G584" s="21" t="s">
        <v>1672</v>
      </c>
      <c r="H584" s="4">
        <f t="shared" si="55"/>
        <v>13729.8</v>
      </c>
      <c r="I584" s="21" t="s">
        <v>1672</v>
      </c>
      <c r="J584" s="4">
        <f t="shared" si="56"/>
        <v>13729.8</v>
      </c>
      <c r="K584" s="21" t="s">
        <v>1673</v>
      </c>
      <c r="L584" s="4">
        <f t="shared" si="57"/>
        <v>13853.37</v>
      </c>
    </row>
    <row r="585" spans="1:12" x14ac:dyDescent="0.2">
      <c r="A585" s="20" t="s">
        <v>316</v>
      </c>
      <c r="B585" s="20" t="s">
        <v>1664</v>
      </c>
      <c r="C585" s="20" t="s">
        <v>352</v>
      </c>
      <c r="D585" s="20" t="s">
        <v>1674</v>
      </c>
      <c r="E585" s="21" t="s">
        <v>1675</v>
      </c>
      <c r="F585" s="4">
        <f t="shared" si="54"/>
        <v>1240.75</v>
      </c>
      <c r="G585" s="21" t="s">
        <v>1675</v>
      </c>
      <c r="H585" s="4">
        <f t="shared" si="55"/>
        <v>1240.75</v>
      </c>
      <c r="I585" s="21" t="s">
        <v>1676</v>
      </c>
      <c r="J585" s="4">
        <f t="shared" si="56"/>
        <v>1251.06</v>
      </c>
      <c r="K585" s="21" t="s">
        <v>1675</v>
      </c>
      <c r="L585" s="4">
        <f t="shared" si="57"/>
        <v>1240.75</v>
      </c>
    </row>
    <row r="586" spans="1:12" x14ac:dyDescent="0.2">
      <c r="A586" s="20" t="s">
        <v>316</v>
      </c>
      <c r="B586" s="20" t="s">
        <v>1664</v>
      </c>
      <c r="C586" s="20" t="s">
        <v>360</v>
      </c>
      <c r="D586" s="20" t="s">
        <v>1677</v>
      </c>
      <c r="E586" s="21" t="s">
        <v>1678</v>
      </c>
      <c r="F586" s="4">
        <f t="shared" si="54"/>
        <v>9481.19</v>
      </c>
      <c r="G586" s="21" t="s">
        <v>1678</v>
      </c>
      <c r="H586" s="4">
        <f t="shared" si="55"/>
        <v>9481.19</v>
      </c>
      <c r="I586" s="21" t="s">
        <v>1679</v>
      </c>
      <c r="J586" s="4">
        <f t="shared" si="56"/>
        <v>9703.07</v>
      </c>
      <c r="K586" s="21" t="s">
        <v>1680</v>
      </c>
      <c r="L586" s="4">
        <f t="shared" si="57"/>
        <v>9249.01</v>
      </c>
    </row>
    <row r="587" spans="1:12" x14ac:dyDescent="0.2">
      <c r="A587" s="20" t="s">
        <v>316</v>
      </c>
      <c r="B587" s="20" t="s">
        <v>1664</v>
      </c>
      <c r="C587" s="20" t="s">
        <v>375</v>
      </c>
      <c r="D587" s="20" t="s">
        <v>1681</v>
      </c>
      <c r="E587" s="21" t="s">
        <v>1682</v>
      </c>
      <c r="F587" s="4">
        <f t="shared" si="54"/>
        <v>1067.6199999999999</v>
      </c>
      <c r="G587" s="21" t="s">
        <v>1682</v>
      </c>
      <c r="H587" s="4">
        <f t="shared" si="55"/>
        <v>1067.6199999999999</v>
      </c>
      <c r="I587" s="21" t="s">
        <v>491</v>
      </c>
      <c r="J587" s="4">
        <f t="shared" si="56"/>
        <v>924.97</v>
      </c>
      <c r="K587" s="21" t="s">
        <v>491</v>
      </c>
      <c r="L587" s="4">
        <f t="shared" si="57"/>
        <v>924.97</v>
      </c>
    </row>
    <row r="588" spans="1:12" x14ac:dyDescent="0.2">
      <c r="A588" s="20" t="s">
        <v>316</v>
      </c>
      <c r="B588" s="20" t="s">
        <v>290</v>
      </c>
      <c r="C588" s="20" t="s">
        <v>321</v>
      </c>
      <c r="D588" s="20" t="s">
        <v>1683</v>
      </c>
      <c r="E588" s="21" t="s">
        <v>1684</v>
      </c>
      <c r="F588" s="4">
        <f t="shared" si="54"/>
        <v>91806.36</v>
      </c>
      <c r="G588" s="21" t="s">
        <v>1684</v>
      </c>
      <c r="H588" s="4">
        <f t="shared" si="55"/>
        <v>91806.36</v>
      </c>
      <c r="I588" s="21" t="s">
        <v>1685</v>
      </c>
      <c r="J588" s="4">
        <f t="shared" si="56"/>
        <v>64357.38</v>
      </c>
      <c r="K588" s="21" t="s">
        <v>1686</v>
      </c>
      <c r="L588" s="4">
        <v>64943.56</v>
      </c>
    </row>
    <row r="589" spans="1:12" x14ac:dyDescent="0.2">
      <c r="A589" s="20" t="s">
        <v>316</v>
      </c>
      <c r="B589" s="20" t="s">
        <v>290</v>
      </c>
      <c r="C589" s="20" t="s">
        <v>326</v>
      </c>
      <c r="D589" s="20" t="s">
        <v>1687</v>
      </c>
      <c r="F589" s="4">
        <f t="shared" si="54"/>
        <v>0</v>
      </c>
      <c r="H589" s="4">
        <f t="shared" si="55"/>
        <v>0</v>
      </c>
      <c r="I589" s="21" t="s">
        <v>1688</v>
      </c>
      <c r="J589" s="4">
        <f t="shared" si="56"/>
        <v>27278.22</v>
      </c>
      <c r="L589" s="4">
        <v>36698.379999999997</v>
      </c>
    </row>
    <row r="590" spans="1:12" x14ac:dyDescent="0.2">
      <c r="A590" s="20" t="s">
        <v>316</v>
      </c>
      <c r="B590" s="20" t="s">
        <v>290</v>
      </c>
      <c r="C590" s="20" t="s">
        <v>759</v>
      </c>
      <c r="D590" s="20" t="s">
        <v>1689</v>
      </c>
      <c r="E590" s="21" t="s">
        <v>1500</v>
      </c>
      <c r="F590" s="4">
        <f t="shared" si="54"/>
        <v>16666.16</v>
      </c>
      <c r="G590" s="21" t="s">
        <v>1500</v>
      </c>
      <c r="H590" s="4">
        <f t="shared" si="55"/>
        <v>16666.16</v>
      </c>
      <c r="I590" s="21" t="s">
        <v>1690</v>
      </c>
      <c r="J590" s="4">
        <f t="shared" si="56"/>
        <v>16666.14</v>
      </c>
      <c r="K590" s="21" t="s">
        <v>1502</v>
      </c>
      <c r="L590" s="4">
        <f>VALUE(K590)</f>
        <v>16816.16</v>
      </c>
    </row>
    <row r="591" spans="1:12" x14ac:dyDescent="0.2">
      <c r="A591" s="20" t="s">
        <v>316</v>
      </c>
      <c r="B591" s="20" t="s">
        <v>290</v>
      </c>
      <c r="C591" s="20" t="s">
        <v>331</v>
      </c>
      <c r="D591" s="20" t="s">
        <v>1691</v>
      </c>
      <c r="E591" s="21" t="s">
        <v>1692</v>
      </c>
      <c r="F591" s="4">
        <f t="shared" si="54"/>
        <v>23899.1</v>
      </c>
      <c r="G591" s="21" t="s">
        <v>1692</v>
      </c>
      <c r="H591" s="4">
        <f t="shared" si="55"/>
        <v>23899.1</v>
      </c>
      <c r="I591" s="21" t="s">
        <v>1693</v>
      </c>
      <c r="J591" s="4">
        <f t="shared" si="56"/>
        <v>23673.84</v>
      </c>
      <c r="K591" s="21" t="s">
        <v>1694</v>
      </c>
      <c r="L591" s="4">
        <v>22941.78</v>
      </c>
    </row>
    <row r="592" spans="1:12" x14ac:dyDescent="0.2">
      <c r="A592" s="20" t="s">
        <v>316</v>
      </c>
      <c r="B592" s="20" t="s">
        <v>290</v>
      </c>
      <c r="C592" s="20" t="s">
        <v>336</v>
      </c>
      <c r="D592" s="20" t="s">
        <v>1695</v>
      </c>
      <c r="E592" s="21" t="s">
        <v>1696</v>
      </c>
      <c r="F592" s="4">
        <f t="shared" si="54"/>
        <v>66901.94</v>
      </c>
      <c r="G592" s="21" t="s">
        <v>1696</v>
      </c>
      <c r="H592" s="4">
        <f t="shared" si="55"/>
        <v>66901.94</v>
      </c>
      <c r="I592" s="21" t="s">
        <v>1697</v>
      </c>
      <c r="J592" s="4">
        <f t="shared" si="56"/>
        <v>69024.83</v>
      </c>
      <c r="K592" s="21" t="s">
        <v>1698</v>
      </c>
      <c r="L592" s="4">
        <v>74281.289999999994</v>
      </c>
    </row>
    <row r="593" spans="1:12" x14ac:dyDescent="0.2">
      <c r="A593" s="20" t="s">
        <v>316</v>
      </c>
      <c r="B593" s="20" t="s">
        <v>290</v>
      </c>
      <c r="C593" s="20" t="s">
        <v>341</v>
      </c>
      <c r="D593" s="20" t="s">
        <v>1699</v>
      </c>
      <c r="E593" s="21" t="s">
        <v>1700</v>
      </c>
      <c r="F593" s="4">
        <f t="shared" si="54"/>
        <v>129518.48</v>
      </c>
      <c r="G593" s="21" t="s">
        <v>1700</v>
      </c>
      <c r="H593" s="4">
        <f t="shared" si="55"/>
        <v>129518.48</v>
      </c>
      <c r="I593" s="21" t="s">
        <v>1701</v>
      </c>
      <c r="J593" s="4">
        <f t="shared" si="56"/>
        <v>128847.76</v>
      </c>
      <c r="K593" s="21" t="s">
        <v>1702</v>
      </c>
      <c r="L593" s="4">
        <v>143398.68</v>
      </c>
    </row>
    <row r="594" spans="1:12" x14ac:dyDescent="0.2">
      <c r="A594" s="20" t="s">
        <v>316</v>
      </c>
      <c r="B594" s="20" t="s">
        <v>290</v>
      </c>
      <c r="C594" s="20" t="s">
        <v>414</v>
      </c>
      <c r="D594" s="20" t="s">
        <v>1703</v>
      </c>
      <c r="F594" s="4">
        <f t="shared" si="54"/>
        <v>0</v>
      </c>
      <c r="H594" s="4">
        <f t="shared" si="55"/>
        <v>0</v>
      </c>
      <c r="J594" s="4">
        <f t="shared" si="56"/>
        <v>0</v>
      </c>
      <c r="L594" s="4">
        <f>VALUE(K594)</f>
        <v>0</v>
      </c>
    </row>
    <row r="595" spans="1:12" x14ac:dyDescent="0.2">
      <c r="A595" s="20" t="s">
        <v>316</v>
      </c>
      <c r="B595" s="20" t="s">
        <v>290</v>
      </c>
      <c r="C595" s="20" t="s">
        <v>352</v>
      </c>
      <c r="D595" s="20" t="s">
        <v>1704</v>
      </c>
      <c r="E595" s="21" t="s">
        <v>1705</v>
      </c>
      <c r="F595" s="4">
        <f t="shared" si="54"/>
        <v>31453.46</v>
      </c>
      <c r="G595" s="21" t="s">
        <v>1705</v>
      </c>
      <c r="H595" s="4">
        <f t="shared" si="55"/>
        <v>31453.46</v>
      </c>
      <c r="I595" s="21" t="s">
        <v>1706</v>
      </c>
      <c r="J595" s="4">
        <f t="shared" si="56"/>
        <v>30429</v>
      </c>
      <c r="K595" s="21" t="s">
        <v>1707</v>
      </c>
      <c r="L595" s="4">
        <f>VALUE(K595)</f>
        <v>32714.880000000001</v>
      </c>
    </row>
    <row r="596" spans="1:12" x14ac:dyDescent="0.2">
      <c r="A596" s="20" t="s">
        <v>316</v>
      </c>
      <c r="B596" s="20" t="s">
        <v>290</v>
      </c>
      <c r="C596" s="20" t="s">
        <v>357</v>
      </c>
      <c r="D596" s="20" t="s">
        <v>1708</v>
      </c>
      <c r="F596" s="4">
        <f t="shared" si="54"/>
        <v>0</v>
      </c>
      <c r="H596" s="4">
        <f t="shared" si="55"/>
        <v>0</v>
      </c>
      <c r="J596" s="4">
        <f t="shared" si="56"/>
        <v>0</v>
      </c>
      <c r="L596" s="4">
        <f>VALUE(K596)</f>
        <v>0</v>
      </c>
    </row>
    <row r="597" spans="1:12" x14ac:dyDescent="0.2">
      <c r="A597" s="20" t="s">
        <v>316</v>
      </c>
      <c r="B597" s="20" t="s">
        <v>290</v>
      </c>
      <c r="C597" s="20" t="s">
        <v>360</v>
      </c>
      <c r="D597" s="20" t="s">
        <v>1709</v>
      </c>
      <c r="E597" s="21" t="s">
        <v>1710</v>
      </c>
      <c r="F597" s="4">
        <f t="shared" si="54"/>
        <v>97149.37</v>
      </c>
      <c r="G597" s="21" t="s">
        <v>1710</v>
      </c>
      <c r="H597" s="4">
        <f t="shared" si="55"/>
        <v>97149.37</v>
      </c>
      <c r="I597" s="21" t="s">
        <v>1711</v>
      </c>
      <c r="J597" s="4">
        <f t="shared" si="56"/>
        <v>95647</v>
      </c>
      <c r="K597" s="21" t="s">
        <v>1712</v>
      </c>
      <c r="L597" s="4">
        <v>101173.62</v>
      </c>
    </row>
    <row r="598" spans="1:12" x14ac:dyDescent="0.2">
      <c r="A598" s="20" t="s">
        <v>316</v>
      </c>
      <c r="B598" s="20" t="s">
        <v>290</v>
      </c>
      <c r="C598" s="20" t="s">
        <v>370</v>
      </c>
      <c r="D598" s="20" t="s">
        <v>1713</v>
      </c>
      <c r="E598" s="21" t="s">
        <v>1714</v>
      </c>
      <c r="F598" s="4">
        <f t="shared" si="54"/>
        <v>2967.25</v>
      </c>
      <c r="G598" s="21" t="s">
        <v>1714</v>
      </c>
      <c r="H598" s="4">
        <f t="shared" si="55"/>
        <v>2967.25</v>
      </c>
      <c r="I598" s="21" t="s">
        <v>1715</v>
      </c>
      <c r="J598" s="4">
        <f t="shared" si="56"/>
        <v>2900.89</v>
      </c>
      <c r="K598" s="21" t="s">
        <v>1716</v>
      </c>
      <c r="L598" s="4">
        <v>2436.5700000000002</v>
      </c>
    </row>
    <row r="599" spans="1:12" x14ac:dyDescent="0.2">
      <c r="A599" s="20" t="s">
        <v>316</v>
      </c>
      <c r="B599" s="20" t="s">
        <v>290</v>
      </c>
      <c r="C599" s="20" t="s">
        <v>375</v>
      </c>
      <c r="D599" s="20" t="s">
        <v>1717</v>
      </c>
      <c r="E599" s="21" t="s">
        <v>1718</v>
      </c>
      <c r="F599" s="4">
        <f t="shared" si="54"/>
        <v>13405.93</v>
      </c>
      <c r="G599" s="21" t="s">
        <v>1718</v>
      </c>
      <c r="H599" s="4">
        <f t="shared" si="55"/>
        <v>13405.93</v>
      </c>
      <c r="I599" s="21" t="s">
        <v>1719</v>
      </c>
      <c r="J599" s="4">
        <f t="shared" si="56"/>
        <v>12899.76</v>
      </c>
      <c r="K599" s="21" t="s">
        <v>1719</v>
      </c>
      <c r="L599" s="4">
        <f t="shared" ref="L599:L607" si="58">VALUE(K599)</f>
        <v>12899.76</v>
      </c>
    </row>
    <row r="600" spans="1:12" x14ac:dyDescent="0.2">
      <c r="A600" s="20" t="s">
        <v>316</v>
      </c>
      <c r="B600" s="20" t="s">
        <v>1720</v>
      </c>
      <c r="C600" s="20" t="s">
        <v>391</v>
      </c>
      <c r="D600" s="20" t="s">
        <v>1721</v>
      </c>
      <c r="F600" s="4">
        <f t="shared" si="54"/>
        <v>0</v>
      </c>
      <c r="H600" s="4">
        <f t="shared" si="55"/>
        <v>0</v>
      </c>
      <c r="J600" s="4">
        <f t="shared" si="56"/>
        <v>0</v>
      </c>
      <c r="L600" s="4">
        <f t="shared" si="58"/>
        <v>0</v>
      </c>
    </row>
    <row r="601" spans="1:12" x14ac:dyDescent="0.2">
      <c r="A601" s="20" t="s">
        <v>316</v>
      </c>
      <c r="B601" s="20" t="s">
        <v>1722</v>
      </c>
      <c r="C601" s="20" t="s">
        <v>391</v>
      </c>
      <c r="D601" s="20" t="s">
        <v>1723</v>
      </c>
      <c r="E601" s="21" t="s">
        <v>1724</v>
      </c>
      <c r="F601" s="4">
        <f t="shared" si="54"/>
        <v>23892.18</v>
      </c>
      <c r="G601" s="21" t="s">
        <v>1724</v>
      </c>
      <c r="H601" s="4">
        <f t="shared" si="55"/>
        <v>23892.18</v>
      </c>
      <c r="I601" s="21" t="s">
        <v>1725</v>
      </c>
      <c r="J601" s="4">
        <f t="shared" si="56"/>
        <v>16050</v>
      </c>
      <c r="K601" s="21" t="s">
        <v>395</v>
      </c>
      <c r="L601" s="4">
        <f t="shared" si="58"/>
        <v>16071.47</v>
      </c>
    </row>
    <row r="602" spans="1:12" x14ac:dyDescent="0.2">
      <c r="A602" s="20" t="s">
        <v>316</v>
      </c>
      <c r="B602" s="20" t="s">
        <v>1722</v>
      </c>
      <c r="C602" s="20" t="s">
        <v>317</v>
      </c>
      <c r="D602" s="20" t="s">
        <v>1726</v>
      </c>
      <c r="F602" s="4">
        <f t="shared" si="54"/>
        <v>0</v>
      </c>
      <c r="H602" s="4">
        <f t="shared" si="55"/>
        <v>0</v>
      </c>
      <c r="J602" s="4">
        <f t="shared" si="56"/>
        <v>0</v>
      </c>
      <c r="L602" s="4">
        <f t="shared" si="58"/>
        <v>0</v>
      </c>
    </row>
    <row r="603" spans="1:12" x14ac:dyDescent="0.2">
      <c r="A603" s="20" t="s">
        <v>316</v>
      </c>
      <c r="B603" s="20" t="s">
        <v>1722</v>
      </c>
      <c r="C603" s="20" t="s">
        <v>321</v>
      </c>
      <c r="D603" s="20" t="s">
        <v>1727</v>
      </c>
      <c r="E603" s="21" t="s">
        <v>862</v>
      </c>
      <c r="F603" s="4">
        <f t="shared" si="54"/>
        <v>32182.14</v>
      </c>
      <c r="G603" s="21" t="s">
        <v>862</v>
      </c>
      <c r="H603" s="4">
        <f t="shared" si="55"/>
        <v>32182.14</v>
      </c>
      <c r="I603" s="21" t="s">
        <v>1728</v>
      </c>
      <c r="J603" s="4">
        <f t="shared" si="56"/>
        <v>32182.080000000002</v>
      </c>
      <c r="K603" s="21" t="s">
        <v>865</v>
      </c>
      <c r="L603" s="4">
        <f t="shared" si="58"/>
        <v>32471.78</v>
      </c>
    </row>
    <row r="604" spans="1:12" x14ac:dyDescent="0.2">
      <c r="A604" s="20" t="s">
        <v>316</v>
      </c>
      <c r="B604" s="20" t="s">
        <v>1722</v>
      </c>
      <c r="C604" s="20" t="s">
        <v>326</v>
      </c>
      <c r="D604" s="20" t="s">
        <v>1727</v>
      </c>
      <c r="F604" s="4">
        <f t="shared" si="54"/>
        <v>0</v>
      </c>
      <c r="H604" s="4">
        <f t="shared" si="55"/>
        <v>0</v>
      </c>
      <c r="J604" s="4">
        <f t="shared" si="56"/>
        <v>0</v>
      </c>
      <c r="L604" s="4">
        <f t="shared" si="58"/>
        <v>0</v>
      </c>
    </row>
    <row r="605" spans="1:12" x14ac:dyDescent="0.2">
      <c r="A605" s="20" t="s">
        <v>316</v>
      </c>
      <c r="B605" s="20" t="s">
        <v>1722</v>
      </c>
      <c r="C605" s="20" t="s">
        <v>331</v>
      </c>
      <c r="D605" s="20" t="s">
        <v>1729</v>
      </c>
      <c r="E605" s="21" t="s">
        <v>1730</v>
      </c>
      <c r="F605" s="4">
        <f t="shared" si="54"/>
        <v>8648.74</v>
      </c>
      <c r="G605" s="21" t="s">
        <v>1730</v>
      </c>
      <c r="H605" s="4">
        <f t="shared" si="55"/>
        <v>8648.74</v>
      </c>
      <c r="I605" s="21" t="s">
        <v>1731</v>
      </c>
      <c r="J605" s="4">
        <f t="shared" si="56"/>
        <v>6790.71</v>
      </c>
      <c r="K605" s="21" t="s">
        <v>1732</v>
      </c>
      <c r="L605" s="4">
        <f t="shared" si="58"/>
        <v>7568.84</v>
      </c>
    </row>
    <row r="606" spans="1:12" x14ac:dyDescent="0.2">
      <c r="A606" s="20" t="s">
        <v>316</v>
      </c>
      <c r="B606" s="20" t="s">
        <v>1722</v>
      </c>
      <c r="C606" s="20" t="s">
        <v>336</v>
      </c>
      <c r="D606" s="20" t="s">
        <v>1733</v>
      </c>
      <c r="E606" s="21" t="s">
        <v>1734</v>
      </c>
      <c r="F606" s="4">
        <f t="shared" si="54"/>
        <v>42222.95</v>
      </c>
      <c r="G606" s="21" t="s">
        <v>1734</v>
      </c>
      <c r="H606" s="4">
        <f t="shared" si="55"/>
        <v>42222.95</v>
      </c>
      <c r="I606" s="21" t="s">
        <v>1735</v>
      </c>
      <c r="J606" s="4">
        <f t="shared" si="56"/>
        <v>35716.65</v>
      </c>
      <c r="K606" s="21" t="s">
        <v>1736</v>
      </c>
      <c r="L606" s="4">
        <f t="shared" si="58"/>
        <v>35460.07</v>
      </c>
    </row>
    <row r="607" spans="1:12" x14ac:dyDescent="0.2">
      <c r="A607" s="20" t="s">
        <v>316</v>
      </c>
      <c r="B607" s="20" t="s">
        <v>1722</v>
      </c>
      <c r="C607" s="20" t="s">
        <v>341</v>
      </c>
      <c r="D607" s="20" t="s">
        <v>1737</v>
      </c>
      <c r="E607" s="21" t="s">
        <v>1738</v>
      </c>
      <c r="F607" s="4">
        <f t="shared" si="54"/>
        <v>93553.36</v>
      </c>
      <c r="G607" s="21" t="s">
        <v>1738</v>
      </c>
      <c r="H607" s="4">
        <f t="shared" si="55"/>
        <v>93553.36</v>
      </c>
      <c r="I607" s="21" t="s">
        <v>1739</v>
      </c>
      <c r="J607" s="4">
        <f t="shared" si="56"/>
        <v>72106.53</v>
      </c>
      <c r="K607" s="21" t="s">
        <v>1740</v>
      </c>
      <c r="L607" s="4">
        <f t="shared" si="58"/>
        <v>70802.62</v>
      </c>
    </row>
    <row r="608" spans="1:12" x14ac:dyDescent="0.2">
      <c r="A608" s="20" t="s">
        <v>316</v>
      </c>
      <c r="B608" s="20" t="s">
        <v>1722</v>
      </c>
      <c r="C608" s="20" t="s">
        <v>352</v>
      </c>
      <c r="D608" s="20" t="s">
        <v>1741</v>
      </c>
      <c r="E608" s="21" t="s">
        <v>1742</v>
      </c>
      <c r="F608" s="4">
        <f t="shared" si="54"/>
        <v>12102.51</v>
      </c>
      <c r="G608" s="21" t="s">
        <v>1742</v>
      </c>
      <c r="H608" s="4">
        <f t="shared" si="55"/>
        <v>12102.51</v>
      </c>
      <c r="I608" s="21" t="s">
        <v>1743</v>
      </c>
      <c r="J608" s="4">
        <f t="shared" si="56"/>
        <v>7216.01</v>
      </c>
      <c r="K608" s="21" t="s">
        <v>1742</v>
      </c>
      <c r="L608" s="4">
        <v>8200</v>
      </c>
    </row>
    <row r="609" spans="1:14" x14ac:dyDescent="0.2">
      <c r="A609" s="20" t="s">
        <v>316</v>
      </c>
      <c r="B609" s="20" t="s">
        <v>1722</v>
      </c>
      <c r="C609" s="20" t="s">
        <v>357</v>
      </c>
      <c r="D609" s="20" t="s">
        <v>1744</v>
      </c>
      <c r="F609" s="4">
        <f t="shared" si="54"/>
        <v>0</v>
      </c>
      <c r="H609" s="4">
        <f t="shared" si="55"/>
        <v>0</v>
      </c>
      <c r="I609" s="21" t="s">
        <v>1745</v>
      </c>
      <c r="J609" s="4">
        <f t="shared" si="56"/>
        <v>749.98</v>
      </c>
      <c r="L609" s="4">
        <f>VALUE(K609)</f>
        <v>0</v>
      </c>
    </row>
    <row r="610" spans="1:14" x14ac:dyDescent="0.2">
      <c r="A610" s="20" t="s">
        <v>316</v>
      </c>
      <c r="B610" s="20" t="s">
        <v>1722</v>
      </c>
      <c r="C610" s="20" t="s">
        <v>360</v>
      </c>
      <c r="D610" s="20" t="s">
        <v>1746</v>
      </c>
      <c r="E610" s="21" t="s">
        <v>1747</v>
      </c>
      <c r="F610" s="4">
        <f t="shared" si="54"/>
        <v>56022.66</v>
      </c>
      <c r="G610" s="21" t="s">
        <v>1747</v>
      </c>
      <c r="H610" s="4">
        <f t="shared" si="55"/>
        <v>56022.66</v>
      </c>
      <c r="I610" s="21" t="s">
        <v>1748</v>
      </c>
      <c r="J610" s="4">
        <f t="shared" si="56"/>
        <v>47099.24</v>
      </c>
      <c r="K610" s="21" t="s">
        <v>1749</v>
      </c>
      <c r="L610" s="4">
        <v>43621.61</v>
      </c>
    </row>
    <row r="611" spans="1:14" x14ac:dyDescent="0.2">
      <c r="A611" s="20" t="s">
        <v>316</v>
      </c>
      <c r="B611" s="20" t="s">
        <v>1722</v>
      </c>
      <c r="C611" s="20" t="s">
        <v>370</v>
      </c>
      <c r="D611" s="20" t="s">
        <v>1750</v>
      </c>
      <c r="E611" s="21" t="s">
        <v>1751</v>
      </c>
      <c r="F611" s="4">
        <f t="shared" si="54"/>
        <v>2927.49</v>
      </c>
      <c r="G611" s="21" t="s">
        <v>1751</v>
      </c>
      <c r="H611" s="4">
        <f t="shared" si="55"/>
        <v>2927.49</v>
      </c>
      <c r="I611" s="21" t="s">
        <v>1752</v>
      </c>
      <c r="J611" s="4">
        <f t="shared" si="56"/>
        <v>1869.48</v>
      </c>
      <c r="K611" s="21" t="s">
        <v>1753</v>
      </c>
      <c r="L611" s="4">
        <f>VALUE(K611)</f>
        <v>2424.36</v>
      </c>
    </row>
    <row r="612" spans="1:14" x14ac:dyDescent="0.2">
      <c r="A612" s="20" t="s">
        <v>316</v>
      </c>
      <c r="B612" s="20" t="s">
        <v>1722</v>
      </c>
      <c r="C612" s="20" t="s">
        <v>375</v>
      </c>
      <c r="D612" s="20" t="s">
        <v>1754</v>
      </c>
      <c r="E612" s="21" t="s">
        <v>1755</v>
      </c>
      <c r="F612" s="4">
        <f t="shared" si="54"/>
        <v>2869.9</v>
      </c>
      <c r="G612" s="21" t="s">
        <v>1755</v>
      </c>
      <c r="H612" s="4">
        <f t="shared" si="55"/>
        <v>2869.9</v>
      </c>
      <c r="I612" s="21" t="s">
        <v>1756</v>
      </c>
      <c r="J612" s="4">
        <f t="shared" si="56"/>
        <v>3911.67</v>
      </c>
      <c r="K612" s="21" t="s">
        <v>1756</v>
      </c>
      <c r="L612" s="4">
        <f>VALUE(K612)</f>
        <v>3911.67</v>
      </c>
    </row>
    <row r="613" spans="1:14" x14ac:dyDescent="0.2">
      <c r="A613" s="20" t="s">
        <v>316</v>
      </c>
      <c r="B613" s="20" t="s">
        <v>78</v>
      </c>
      <c r="C613" s="20" t="s">
        <v>391</v>
      </c>
      <c r="D613" s="20" t="s">
        <v>1757</v>
      </c>
      <c r="E613" s="21" t="s">
        <v>393</v>
      </c>
      <c r="F613" s="4">
        <f t="shared" si="54"/>
        <v>15928.12</v>
      </c>
      <c r="G613" s="21" t="s">
        <v>393</v>
      </c>
      <c r="H613" s="4">
        <f t="shared" si="55"/>
        <v>15928.12</v>
      </c>
      <c r="I613" s="21" t="s">
        <v>393</v>
      </c>
      <c r="J613" s="4">
        <f t="shared" si="56"/>
        <v>15928.12</v>
      </c>
      <c r="K613" s="21" t="s">
        <v>395</v>
      </c>
      <c r="L613" s="4">
        <f>VALUE(K613)</f>
        <v>16071.47</v>
      </c>
    </row>
    <row r="614" spans="1:14" x14ac:dyDescent="0.2">
      <c r="A614" s="20" t="s">
        <v>316</v>
      </c>
      <c r="B614" s="20" t="s">
        <v>78</v>
      </c>
      <c r="C614" s="20" t="s">
        <v>317</v>
      </c>
      <c r="D614" s="20" t="s">
        <v>1758</v>
      </c>
      <c r="E614" s="21" t="s">
        <v>319</v>
      </c>
      <c r="F614" s="4">
        <f t="shared" si="54"/>
        <v>14006.28</v>
      </c>
      <c r="G614" s="21" t="s">
        <v>319</v>
      </c>
      <c r="H614" s="4">
        <f t="shared" si="55"/>
        <v>14006.28</v>
      </c>
      <c r="I614" s="21" t="s">
        <v>319</v>
      </c>
      <c r="J614" s="4">
        <f t="shared" si="56"/>
        <v>14006.28</v>
      </c>
      <c r="K614" s="21" t="s">
        <v>320</v>
      </c>
      <c r="L614" s="4">
        <f>VALUE(K614)</f>
        <v>14132.34</v>
      </c>
    </row>
    <row r="615" spans="1:14" x14ac:dyDescent="0.2">
      <c r="A615" s="20" t="s">
        <v>316</v>
      </c>
      <c r="B615" s="20" t="s">
        <v>78</v>
      </c>
      <c r="C615" s="20" t="s">
        <v>331</v>
      </c>
      <c r="D615" s="20" t="s">
        <v>1759</v>
      </c>
      <c r="E615" s="21" t="s">
        <v>1760</v>
      </c>
      <c r="F615" s="4">
        <f t="shared" si="54"/>
        <v>9904.1200000000008</v>
      </c>
      <c r="G615" s="21" t="s">
        <v>1760</v>
      </c>
      <c r="H615" s="4">
        <f t="shared" si="55"/>
        <v>9904.1200000000008</v>
      </c>
      <c r="I615" s="21" t="s">
        <v>1761</v>
      </c>
      <c r="J615" s="4">
        <f t="shared" si="56"/>
        <v>9903.82</v>
      </c>
      <c r="K615" s="21" t="s">
        <v>1762</v>
      </c>
      <c r="L615" s="4">
        <f>VALUE(K615)</f>
        <v>9993.26</v>
      </c>
    </row>
    <row r="616" spans="1:14" x14ac:dyDescent="0.2">
      <c r="A616" s="20" t="s">
        <v>316</v>
      </c>
      <c r="B616" s="20" t="s">
        <v>78</v>
      </c>
      <c r="C616" s="20" t="s">
        <v>336</v>
      </c>
      <c r="D616" s="20" t="s">
        <v>1763</v>
      </c>
      <c r="E616" s="21" t="s">
        <v>1155</v>
      </c>
      <c r="F616" s="4">
        <f t="shared" si="54"/>
        <v>22184.54</v>
      </c>
      <c r="G616" s="21" t="s">
        <v>1155</v>
      </c>
      <c r="H616" s="4">
        <f t="shared" si="55"/>
        <v>22184.54</v>
      </c>
      <c r="I616" s="21" t="s">
        <v>1764</v>
      </c>
      <c r="J616" s="4">
        <f t="shared" si="56"/>
        <v>23678.42</v>
      </c>
      <c r="K616" s="21" t="s">
        <v>1157</v>
      </c>
      <c r="L616" s="4">
        <v>25554.36</v>
      </c>
    </row>
    <row r="617" spans="1:14" x14ac:dyDescent="0.2">
      <c r="A617" s="20" t="s">
        <v>316</v>
      </c>
      <c r="B617" s="20" t="s">
        <v>78</v>
      </c>
      <c r="C617" s="20" t="s">
        <v>341</v>
      </c>
      <c r="D617" s="20" t="s">
        <v>1765</v>
      </c>
      <c r="E617" s="21" t="s">
        <v>1766</v>
      </c>
      <c r="F617" s="4">
        <f t="shared" si="54"/>
        <v>35328.019999999997</v>
      </c>
      <c r="G617" s="21" t="s">
        <v>1766</v>
      </c>
      <c r="H617" s="4">
        <f t="shared" si="55"/>
        <v>35328.019999999997</v>
      </c>
      <c r="I617" s="21" t="s">
        <v>1767</v>
      </c>
      <c r="J617" s="4">
        <f t="shared" si="56"/>
        <v>35165.24</v>
      </c>
      <c r="K617" s="21" t="s">
        <v>1768</v>
      </c>
      <c r="L617" s="4">
        <f>VALUE(K617)</f>
        <v>35645.97</v>
      </c>
    </row>
    <row r="618" spans="1:14" x14ac:dyDescent="0.2">
      <c r="A618" s="20" t="s">
        <v>316</v>
      </c>
      <c r="B618" s="20" t="s">
        <v>78</v>
      </c>
      <c r="C618" s="20" t="s">
        <v>352</v>
      </c>
      <c r="D618" s="20" t="s">
        <v>1769</v>
      </c>
      <c r="E618" s="21" t="s">
        <v>1770</v>
      </c>
      <c r="F618" s="4">
        <f t="shared" si="54"/>
        <v>2174.4499999999998</v>
      </c>
      <c r="G618" s="21" t="s">
        <v>1770</v>
      </c>
      <c r="H618" s="4">
        <f t="shared" si="55"/>
        <v>2174.4499999999998</v>
      </c>
      <c r="I618" s="21" t="s">
        <v>1771</v>
      </c>
      <c r="J618" s="4">
        <f t="shared" si="56"/>
        <v>3159.16</v>
      </c>
      <c r="K618" s="21" t="s">
        <v>1770</v>
      </c>
      <c r="L618" s="4">
        <v>8100</v>
      </c>
    </row>
    <row r="619" spans="1:14" x14ac:dyDescent="0.2">
      <c r="A619" s="20" t="s">
        <v>316</v>
      </c>
      <c r="B619" s="20" t="s">
        <v>78</v>
      </c>
      <c r="C619" s="20" t="s">
        <v>360</v>
      </c>
      <c r="D619" s="20" t="s">
        <v>1772</v>
      </c>
      <c r="E619" s="21" t="s">
        <v>1773</v>
      </c>
      <c r="F619" s="4">
        <f t="shared" si="54"/>
        <v>26287.46</v>
      </c>
      <c r="G619" s="21" t="s">
        <v>1773</v>
      </c>
      <c r="H619" s="4">
        <f t="shared" si="55"/>
        <v>26287.46</v>
      </c>
      <c r="I619" s="21" t="s">
        <v>1774</v>
      </c>
      <c r="J619" s="4">
        <f t="shared" si="56"/>
        <v>23113.39</v>
      </c>
      <c r="K619" s="21" t="s">
        <v>1775</v>
      </c>
      <c r="L619" s="4">
        <v>27769.37</v>
      </c>
    </row>
    <row r="620" spans="1:14" x14ac:dyDescent="0.2">
      <c r="A620" s="20" t="s">
        <v>316</v>
      </c>
      <c r="B620" s="20" t="s">
        <v>78</v>
      </c>
      <c r="C620" s="20" t="s">
        <v>370</v>
      </c>
      <c r="D620" s="20" t="s">
        <v>1776</v>
      </c>
      <c r="E620" s="21" t="s">
        <v>1777</v>
      </c>
      <c r="F620" s="4">
        <f t="shared" si="54"/>
        <v>1452.64</v>
      </c>
      <c r="G620" s="21" t="s">
        <v>1777</v>
      </c>
      <c r="H620" s="4">
        <f t="shared" si="55"/>
        <v>1452.64</v>
      </c>
      <c r="I620" s="21" t="s">
        <v>1778</v>
      </c>
      <c r="J620" s="4">
        <f t="shared" si="56"/>
        <v>1456.81</v>
      </c>
      <c r="K620" s="21" t="s">
        <v>1779</v>
      </c>
      <c r="L620" s="4">
        <v>1520.97</v>
      </c>
    </row>
    <row r="621" spans="1:14" x14ac:dyDescent="0.2">
      <c r="A621" s="2" t="s">
        <v>316</v>
      </c>
      <c r="B621" s="2" t="s">
        <v>78</v>
      </c>
      <c r="C621" s="2" t="s">
        <v>375</v>
      </c>
      <c r="D621" s="2" t="s">
        <v>1780</v>
      </c>
      <c r="E621" s="5" t="s">
        <v>1388</v>
      </c>
      <c r="F621" s="4">
        <f t="shared" si="54"/>
        <v>1580.07</v>
      </c>
      <c r="G621" s="5" t="s">
        <v>1388</v>
      </c>
      <c r="H621" s="4">
        <f t="shared" si="55"/>
        <v>1580.07</v>
      </c>
      <c r="I621" s="5" t="s">
        <v>1388</v>
      </c>
      <c r="J621" s="4">
        <f t="shared" si="56"/>
        <v>1580.07</v>
      </c>
      <c r="K621" s="5" t="s">
        <v>1388</v>
      </c>
      <c r="L621" s="4">
        <f>VALUE(K621)</f>
        <v>1580.07</v>
      </c>
    </row>
    <row r="622" spans="1:14" x14ac:dyDescent="0.2">
      <c r="A622" s="8"/>
      <c r="B622" s="8"/>
      <c r="C622" s="8"/>
      <c r="D622" s="8"/>
      <c r="E622" s="9"/>
      <c r="F622" s="7">
        <f t="shared" ref="F622:L622" si="59">SUM(F132:F621)</f>
        <v>10676864.579999996</v>
      </c>
      <c r="G622" s="7">
        <f t="shared" si="59"/>
        <v>0</v>
      </c>
      <c r="H622" s="7">
        <f t="shared" si="59"/>
        <v>10569395.849999998</v>
      </c>
      <c r="I622" s="7">
        <f t="shared" si="59"/>
        <v>0</v>
      </c>
      <c r="J622" s="7">
        <f t="shared" si="59"/>
        <v>10145243.790000012</v>
      </c>
      <c r="K622" s="7">
        <f t="shared" si="59"/>
        <v>0</v>
      </c>
      <c r="L622" s="7">
        <f t="shared" si="59"/>
        <v>10850422.679999998</v>
      </c>
      <c r="N622" s="4"/>
    </row>
    <row r="623" spans="1:14" x14ac:dyDescent="0.2">
      <c r="A623" s="2" t="s">
        <v>1781</v>
      </c>
      <c r="B623" s="2" t="s">
        <v>1782</v>
      </c>
      <c r="C623" s="2" t="s">
        <v>1783</v>
      </c>
      <c r="D623" s="2" t="s">
        <v>1784</v>
      </c>
      <c r="F623" s="4">
        <f t="shared" ref="F623:F654" si="60">VALUE(E623)</f>
        <v>0</v>
      </c>
      <c r="H623" s="4">
        <f t="shared" ref="H623:H654" si="61">VALUE(G623)</f>
        <v>0</v>
      </c>
      <c r="J623" s="4">
        <f t="shared" ref="J623:J654" si="62">VALUE(I623)</f>
        <v>0</v>
      </c>
      <c r="L623" s="4">
        <f t="shared" ref="L623:L654" si="63">VALUE(K623)</f>
        <v>0</v>
      </c>
    </row>
    <row r="624" spans="1:14" x14ac:dyDescent="0.2">
      <c r="A624" s="2" t="s">
        <v>1781</v>
      </c>
      <c r="B624" s="2" t="s">
        <v>1782</v>
      </c>
      <c r="C624" s="2" t="s">
        <v>1785</v>
      </c>
      <c r="D624" s="2" t="s">
        <v>1786</v>
      </c>
      <c r="F624" s="4">
        <f t="shared" si="60"/>
        <v>0</v>
      </c>
      <c r="H624" s="4">
        <f t="shared" si="61"/>
        <v>0</v>
      </c>
      <c r="J624" s="4">
        <f t="shared" si="62"/>
        <v>0</v>
      </c>
      <c r="L624" s="4">
        <f t="shared" si="63"/>
        <v>0</v>
      </c>
    </row>
    <row r="625" spans="1:12" x14ac:dyDescent="0.2">
      <c r="A625" s="2" t="s">
        <v>1781</v>
      </c>
      <c r="B625" s="2" t="s">
        <v>1234</v>
      </c>
      <c r="C625" s="2" t="s">
        <v>1787</v>
      </c>
      <c r="D625" s="2" t="s">
        <v>1788</v>
      </c>
      <c r="E625" s="5" t="s">
        <v>1789</v>
      </c>
      <c r="F625" s="4">
        <f t="shared" si="60"/>
        <v>1126</v>
      </c>
      <c r="G625" s="5" t="s">
        <v>1789</v>
      </c>
      <c r="H625" s="4">
        <f t="shared" si="61"/>
        <v>1126</v>
      </c>
      <c r="I625" s="5" t="s">
        <v>1790</v>
      </c>
      <c r="J625" s="4">
        <f t="shared" si="62"/>
        <v>1009.07</v>
      </c>
      <c r="K625" s="5" t="s">
        <v>1789</v>
      </c>
      <c r="L625" s="4">
        <f t="shared" si="63"/>
        <v>1126</v>
      </c>
    </row>
    <row r="626" spans="1:12" x14ac:dyDescent="0.2">
      <c r="A626" s="2" t="s">
        <v>1781</v>
      </c>
      <c r="B626" s="2" t="s">
        <v>1234</v>
      </c>
      <c r="C626" s="2" t="s">
        <v>1791</v>
      </c>
      <c r="D626" s="2" t="s">
        <v>1792</v>
      </c>
      <c r="E626" s="5" t="s">
        <v>1793</v>
      </c>
      <c r="F626" s="4">
        <f t="shared" si="60"/>
        <v>28295.02</v>
      </c>
      <c r="G626" s="5" t="s">
        <v>1793</v>
      </c>
      <c r="H626" s="4">
        <f t="shared" si="61"/>
        <v>28295.02</v>
      </c>
      <c r="I626" s="5" t="s">
        <v>1794</v>
      </c>
      <c r="J626" s="4">
        <f t="shared" si="62"/>
        <v>29093.02</v>
      </c>
      <c r="K626" s="5" t="s">
        <v>1795</v>
      </c>
      <c r="L626" s="4">
        <f t="shared" si="63"/>
        <v>35629.9</v>
      </c>
    </row>
    <row r="627" spans="1:12" x14ac:dyDescent="0.2">
      <c r="A627" s="2" t="s">
        <v>1781</v>
      </c>
      <c r="B627" s="2" t="s">
        <v>1234</v>
      </c>
      <c r="C627" s="2" t="s">
        <v>79</v>
      </c>
      <c r="D627" s="2" t="s">
        <v>1796</v>
      </c>
      <c r="E627" s="5" t="s">
        <v>1797</v>
      </c>
      <c r="F627" s="4">
        <f t="shared" si="60"/>
        <v>106682.32</v>
      </c>
      <c r="G627" s="5" t="s">
        <v>1797</v>
      </c>
      <c r="H627" s="4">
        <f t="shared" si="61"/>
        <v>106682.32</v>
      </c>
      <c r="I627" s="5" t="s">
        <v>1798</v>
      </c>
      <c r="J627" s="4">
        <f t="shared" si="62"/>
        <v>86729.53</v>
      </c>
      <c r="K627" s="5" t="s">
        <v>1799</v>
      </c>
      <c r="L627" s="4">
        <f t="shared" si="63"/>
        <v>86857.93</v>
      </c>
    </row>
    <row r="628" spans="1:12" x14ac:dyDescent="0.2">
      <c r="A628" s="2" t="s">
        <v>1781</v>
      </c>
      <c r="B628" s="2" t="s">
        <v>1234</v>
      </c>
      <c r="C628" s="2" t="s">
        <v>81</v>
      </c>
      <c r="D628" s="2" t="s">
        <v>1800</v>
      </c>
      <c r="E628" s="5" t="s">
        <v>1801</v>
      </c>
      <c r="F628" s="4">
        <f t="shared" si="60"/>
        <v>66670.61</v>
      </c>
      <c r="G628" s="5" t="s">
        <v>1801</v>
      </c>
      <c r="H628" s="4">
        <f t="shared" si="61"/>
        <v>66670.61</v>
      </c>
      <c r="I628" s="5" t="s">
        <v>1802</v>
      </c>
      <c r="J628" s="4">
        <f t="shared" si="62"/>
        <v>84641.15</v>
      </c>
      <c r="K628" s="5" t="s">
        <v>1803</v>
      </c>
      <c r="L628" s="4">
        <f t="shared" si="63"/>
        <v>90000</v>
      </c>
    </row>
    <row r="629" spans="1:12" x14ac:dyDescent="0.2">
      <c r="A629" s="2" t="s">
        <v>1781</v>
      </c>
      <c r="B629" s="2" t="s">
        <v>1234</v>
      </c>
      <c r="C629" s="2" t="s">
        <v>1804</v>
      </c>
      <c r="D629" s="2" t="s">
        <v>1805</v>
      </c>
      <c r="E629" s="5" t="s">
        <v>1806</v>
      </c>
      <c r="F629" s="4">
        <f t="shared" si="60"/>
        <v>60000</v>
      </c>
      <c r="G629" s="5" t="s">
        <v>1806</v>
      </c>
      <c r="H629" s="4">
        <f t="shared" si="61"/>
        <v>60000</v>
      </c>
      <c r="I629" s="5" t="s">
        <v>1807</v>
      </c>
      <c r="J629" s="4">
        <f t="shared" si="62"/>
        <v>90142.84</v>
      </c>
      <c r="L629" s="4">
        <f t="shared" si="63"/>
        <v>0</v>
      </c>
    </row>
    <row r="630" spans="1:12" x14ac:dyDescent="0.2">
      <c r="A630" s="2" t="s">
        <v>1781</v>
      </c>
      <c r="B630" s="2" t="s">
        <v>1234</v>
      </c>
      <c r="C630" s="2" t="s">
        <v>241</v>
      </c>
      <c r="D630" s="2" t="s">
        <v>1808</v>
      </c>
      <c r="E630" s="5" t="s">
        <v>51</v>
      </c>
      <c r="F630" s="4">
        <f t="shared" si="60"/>
        <v>4000</v>
      </c>
      <c r="G630" s="5" t="s">
        <v>51</v>
      </c>
      <c r="H630" s="4">
        <f t="shared" si="61"/>
        <v>4000</v>
      </c>
      <c r="I630" s="5" t="s">
        <v>1809</v>
      </c>
      <c r="J630" s="4">
        <f t="shared" si="62"/>
        <v>1057.95</v>
      </c>
      <c r="K630" s="5" t="s">
        <v>51</v>
      </c>
      <c r="L630" s="4">
        <f t="shared" si="63"/>
        <v>4000</v>
      </c>
    </row>
    <row r="631" spans="1:12" x14ac:dyDescent="0.2">
      <c r="A631" s="2" t="s">
        <v>1781</v>
      </c>
      <c r="B631" s="2" t="s">
        <v>1234</v>
      </c>
      <c r="C631" s="2" t="s">
        <v>21</v>
      </c>
      <c r="D631" s="2" t="s">
        <v>1810</v>
      </c>
      <c r="E631" s="5" t="s">
        <v>1811</v>
      </c>
      <c r="F631" s="4">
        <f t="shared" si="60"/>
        <v>130</v>
      </c>
      <c r="G631" s="5" t="s">
        <v>1811</v>
      </c>
      <c r="H631" s="4">
        <f t="shared" si="61"/>
        <v>130</v>
      </c>
      <c r="J631" s="4">
        <f t="shared" si="62"/>
        <v>0</v>
      </c>
      <c r="K631" s="5" t="s">
        <v>1812</v>
      </c>
      <c r="L631" s="4">
        <f t="shared" si="63"/>
        <v>130.30000000000001</v>
      </c>
    </row>
    <row r="632" spans="1:12" x14ac:dyDescent="0.2">
      <c r="A632" s="20" t="s">
        <v>1781</v>
      </c>
      <c r="B632" s="20" t="s">
        <v>1234</v>
      </c>
      <c r="C632" s="20" t="s">
        <v>1813</v>
      </c>
      <c r="D632" s="20" t="s">
        <v>1814</v>
      </c>
      <c r="E632" s="21" t="s">
        <v>69</v>
      </c>
      <c r="F632" s="4">
        <f t="shared" si="60"/>
        <v>15000</v>
      </c>
      <c r="G632" s="21" t="s">
        <v>69</v>
      </c>
      <c r="H632" s="4">
        <f t="shared" si="61"/>
        <v>15000</v>
      </c>
      <c r="I632" s="21" t="s">
        <v>1815</v>
      </c>
      <c r="J632" s="4">
        <f t="shared" si="62"/>
        <v>11670.45</v>
      </c>
      <c r="L632" s="4">
        <f t="shared" si="63"/>
        <v>0</v>
      </c>
    </row>
    <row r="633" spans="1:12" x14ac:dyDescent="0.2">
      <c r="A633" s="20" t="s">
        <v>1781</v>
      </c>
      <c r="B633" s="20" t="s">
        <v>1234</v>
      </c>
      <c r="C633" s="20" t="s">
        <v>38</v>
      </c>
      <c r="D633" s="20" t="s">
        <v>1816</v>
      </c>
      <c r="E633" s="21" t="s">
        <v>1817</v>
      </c>
      <c r="F633" s="4">
        <f t="shared" si="60"/>
        <v>18000</v>
      </c>
      <c r="G633" s="21" t="s">
        <v>1817</v>
      </c>
      <c r="H633" s="4">
        <f t="shared" si="61"/>
        <v>18000</v>
      </c>
      <c r="I633" s="21" t="s">
        <v>1818</v>
      </c>
      <c r="J633" s="4">
        <f t="shared" si="62"/>
        <v>4840</v>
      </c>
      <c r="K633" s="21" t="s">
        <v>1817</v>
      </c>
      <c r="L633" s="4">
        <f t="shared" si="63"/>
        <v>18000</v>
      </c>
    </row>
    <row r="634" spans="1:12" x14ac:dyDescent="0.2">
      <c r="A634" s="20" t="s">
        <v>1781</v>
      </c>
      <c r="B634" s="20" t="s">
        <v>1234</v>
      </c>
      <c r="C634" s="20" t="s">
        <v>86</v>
      </c>
      <c r="D634" s="20" t="s">
        <v>1819</v>
      </c>
      <c r="E634" s="21" t="s">
        <v>1820</v>
      </c>
      <c r="F634" s="4">
        <f t="shared" si="60"/>
        <v>23000</v>
      </c>
      <c r="G634" s="21" t="s">
        <v>1820</v>
      </c>
      <c r="H634" s="4">
        <f t="shared" si="61"/>
        <v>23000</v>
      </c>
      <c r="I634" s="21" t="s">
        <v>1821</v>
      </c>
      <c r="J634" s="4">
        <f t="shared" si="62"/>
        <v>4083.75</v>
      </c>
      <c r="K634" s="21" t="s">
        <v>1822</v>
      </c>
      <c r="L634" s="4">
        <f t="shared" si="63"/>
        <v>17789.48</v>
      </c>
    </row>
    <row r="635" spans="1:12" x14ac:dyDescent="0.2">
      <c r="A635" s="20" t="s">
        <v>1781</v>
      </c>
      <c r="B635" s="20" t="s">
        <v>1234</v>
      </c>
      <c r="C635" s="20" t="s">
        <v>1823</v>
      </c>
      <c r="D635" s="20" t="s">
        <v>1824</v>
      </c>
      <c r="F635" s="4">
        <f t="shared" si="60"/>
        <v>0</v>
      </c>
      <c r="H635" s="4">
        <f t="shared" si="61"/>
        <v>0</v>
      </c>
      <c r="J635" s="4">
        <f t="shared" si="62"/>
        <v>0</v>
      </c>
      <c r="K635" s="21" t="s">
        <v>45</v>
      </c>
      <c r="L635" s="4">
        <f t="shared" si="63"/>
        <v>21000</v>
      </c>
    </row>
    <row r="636" spans="1:12" x14ac:dyDescent="0.2">
      <c r="A636" s="20" t="s">
        <v>1781</v>
      </c>
      <c r="B636" s="20" t="s">
        <v>1234</v>
      </c>
      <c r="C636" s="20" t="s">
        <v>1825</v>
      </c>
      <c r="D636" s="20" t="s">
        <v>1826</v>
      </c>
      <c r="F636" s="4">
        <f t="shared" si="60"/>
        <v>0</v>
      </c>
      <c r="H636" s="4">
        <f t="shared" si="61"/>
        <v>0</v>
      </c>
      <c r="J636" s="4">
        <f t="shared" si="62"/>
        <v>0</v>
      </c>
      <c r="K636" s="21" t="s">
        <v>249</v>
      </c>
      <c r="L636" s="4">
        <f t="shared" si="63"/>
        <v>30000</v>
      </c>
    </row>
    <row r="637" spans="1:12" x14ac:dyDescent="0.2">
      <c r="A637" s="20" t="s">
        <v>1781</v>
      </c>
      <c r="B637" s="20" t="s">
        <v>1234</v>
      </c>
      <c r="C637" s="20" t="s">
        <v>1827</v>
      </c>
      <c r="D637" s="20" t="s">
        <v>1828</v>
      </c>
      <c r="F637" s="4">
        <f t="shared" si="60"/>
        <v>0</v>
      </c>
      <c r="H637" s="4">
        <f t="shared" si="61"/>
        <v>0</v>
      </c>
      <c r="J637" s="4">
        <f t="shared" si="62"/>
        <v>0</v>
      </c>
      <c r="L637" s="4">
        <v>10000</v>
      </c>
    </row>
    <row r="638" spans="1:12" x14ac:dyDescent="0.2">
      <c r="A638" s="20" t="s">
        <v>1781</v>
      </c>
      <c r="B638" s="20" t="s">
        <v>1234</v>
      </c>
      <c r="C638" s="20" t="s">
        <v>1829</v>
      </c>
      <c r="D638" s="20" t="s">
        <v>1830</v>
      </c>
      <c r="F638" s="4">
        <f t="shared" si="60"/>
        <v>0</v>
      </c>
      <c r="H638" s="4">
        <f t="shared" si="61"/>
        <v>0</v>
      </c>
      <c r="J638" s="4">
        <f t="shared" si="62"/>
        <v>0</v>
      </c>
      <c r="L638" s="4">
        <f t="shared" si="63"/>
        <v>0</v>
      </c>
    </row>
    <row r="639" spans="1:12" x14ac:dyDescent="0.2">
      <c r="A639" s="20" t="s">
        <v>1781</v>
      </c>
      <c r="B639" s="20" t="s">
        <v>1234</v>
      </c>
      <c r="C639" s="20" t="s">
        <v>1831</v>
      </c>
      <c r="D639" s="20" t="s">
        <v>221</v>
      </c>
      <c r="F639" s="4">
        <f t="shared" si="60"/>
        <v>0</v>
      </c>
      <c r="H639" s="4">
        <f t="shared" si="61"/>
        <v>0</v>
      </c>
      <c r="J639" s="4">
        <f t="shared" si="62"/>
        <v>0</v>
      </c>
      <c r="K639" s="21" t="s">
        <v>1832</v>
      </c>
      <c r="L639" s="4">
        <f t="shared" si="63"/>
        <v>70000</v>
      </c>
    </row>
    <row r="640" spans="1:12" x14ac:dyDescent="0.2">
      <c r="A640" s="20" t="s">
        <v>1781</v>
      </c>
      <c r="B640" s="20" t="s">
        <v>1234</v>
      </c>
      <c r="C640" s="20" t="s">
        <v>1833</v>
      </c>
      <c r="D640" s="20" t="s">
        <v>1834</v>
      </c>
      <c r="F640" s="4">
        <f t="shared" si="60"/>
        <v>0</v>
      </c>
      <c r="H640" s="4">
        <f t="shared" si="61"/>
        <v>0</v>
      </c>
      <c r="J640" s="4">
        <f t="shared" si="62"/>
        <v>0</v>
      </c>
      <c r="L640" s="4">
        <f t="shared" si="63"/>
        <v>0</v>
      </c>
    </row>
    <row r="641" spans="1:12" x14ac:dyDescent="0.2">
      <c r="A641" s="20" t="s">
        <v>1781</v>
      </c>
      <c r="B641" s="20" t="s">
        <v>1234</v>
      </c>
      <c r="C641" s="20" t="s">
        <v>1783</v>
      </c>
      <c r="D641" s="20" t="s">
        <v>1784</v>
      </c>
      <c r="F641" s="4">
        <f t="shared" si="60"/>
        <v>0</v>
      </c>
      <c r="H641" s="4">
        <f t="shared" si="61"/>
        <v>0</v>
      </c>
      <c r="J641" s="4">
        <f t="shared" si="62"/>
        <v>0</v>
      </c>
      <c r="L641" s="4">
        <f t="shared" si="63"/>
        <v>0</v>
      </c>
    </row>
    <row r="642" spans="1:12" x14ac:dyDescent="0.2">
      <c r="A642" s="20" t="s">
        <v>1781</v>
      </c>
      <c r="B642" s="20" t="s">
        <v>1234</v>
      </c>
      <c r="C642" s="20" t="s">
        <v>1835</v>
      </c>
      <c r="D642" s="20" t="s">
        <v>1836</v>
      </c>
      <c r="F642" s="4">
        <f t="shared" si="60"/>
        <v>0</v>
      </c>
      <c r="G642" s="21" t="s">
        <v>1837</v>
      </c>
      <c r="H642" s="4">
        <f t="shared" si="61"/>
        <v>42199.71</v>
      </c>
      <c r="I642" s="21" t="s">
        <v>1838</v>
      </c>
      <c r="J642" s="4">
        <f t="shared" si="62"/>
        <v>41618.93</v>
      </c>
      <c r="L642" s="4">
        <f t="shared" si="63"/>
        <v>0</v>
      </c>
    </row>
    <row r="643" spans="1:12" x14ac:dyDescent="0.2">
      <c r="A643" s="20" t="s">
        <v>1781</v>
      </c>
      <c r="B643" s="20" t="s">
        <v>1234</v>
      </c>
      <c r="C643" s="20" t="s">
        <v>1785</v>
      </c>
      <c r="D643" s="20" t="s">
        <v>1839</v>
      </c>
      <c r="F643" s="4">
        <f t="shared" si="60"/>
        <v>0</v>
      </c>
      <c r="H643" s="4">
        <f t="shared" si="61"/>
        <v>0</v>
      </c>
      <c r="J643" s="4">
        <f t="shared" si="62"/>
        <v>0</v>
      </c>
      <c r="L643" s="4">
        <f t="shared" si="63"/>
        <v>0</v>
      </c>
    </row>
    <row r="644" spans="1:12" x14ac:dyDescent="0.2">
      <c r="A644" s="20" t="s">
        <v>1781</v>
      </c>
      <c r="B644" s="20" t="s">
        <v>1234</v>
      </c>
      <c r="C644" s="20" t="s">
        <v>1840</v>
      </c>
      <c r="D644" s="20" t="s">
        <v>1841</v>
      </c>
      <c r="F644" s="4">
        <f t="shared" si="60"/>
        <v>0</v>
      </c>
      <c r="G644" s="21" t="s">
        <v>1842</v>
      </c>
      <c r="H644" s="4">
        <f t="shared" si="61"/>
        <v>28663.85</v>
      </c>
      <c r="I644" s="21" t="s">
        <v>1842</v>
      </c>
      <c r="J644" s="4">
        <f t="shared" si="62"/>
        <v>28663.85</v>
      </c>
      <c r="L644" s="4">
        <f t="shared" si="63"/>
        <v>0</v>
      </c>
    </row>
    <row r="645" spans="1:12" x14ac:dyDescent="0.2">
      <c r="A645" s="20" t="s">
        <v>1781</v>
      </c>
      <c r="B645" s="20" t="s">
        <v>1234</v>
      </c>
      <c r="C645" s="20" t="s">
        <v>1843</v>
      </c>
      <c r="D645" s="20" t="s">
        <v>1844</v>
      </c>
      <c r="F645" s="4">
        <f t="shared" si="60"/>
        <v>0</v>
      </c>
      <c r="H645" s="4">
        <f t="shared" si="61"/>
        <v>0</v>
      </c>
      <c r="J645" s="4">
        <f t="shared" si="62"/>
        <v>0</v>
      </c>
      <c r="K645" s="21" t="s">
        <v>69</v>
      </c>
      <c r="L645" s="4">
        <f t="shared" si="63"/>
        <v>15000</v>
      </c>
    </row>
    <row r="646" spans="1:12" x14ac:dyDescent="0.2">
      <c r="A646" s="2" t="s">
        <v>1781</v>
      </c>
      <c r="B646" s="2" t="s">
        <v>1845</v>
      </c>
      <c r="C646" s="2" t="s">
        <v>1846</v>
      </c>
      <c r="D646" s="2" t="s">
        <v>1847</v>
      </c>
      <c r="E646" s="5" t="s">
        <v>1848</v>
      </c>
      <c r="F646" s="4">
        <f t="shared" si="60"/>
        <v>58500</v>
      </c>
      <c r="G646" s="5" t="s">
        <v>1848</v>
      </c>
      <c r="H646" s="4">
        <f t="shared" si="61"/>
        <v>58500</v>
      </c>
      <c r="I646" s="5" t="s">
        <v>1849</v>
      </c>
      <c r="J646" s="4">
        <f t="shared" si="62"/>
        <v>56636.34</v>
      </c>
      <c r="K646" s="5" t="s">
        <v>1806</v>
      </c>
      <c r="L646" s="4">
        <f t="shared" si="63"/>
        <v>60000</v>
      </c>
    </row>
    <row r="647" spans="1:12" x14ac:dyDescent="0.2">
      <c r="A647" s="2" t="s">
        <v>1781</v>
      </c>
      <c r="B647" s="2" t="s">
        <v>1271</v>
      </c>
      <c r="C647" s="2" t="s">
        <v>1850</v>
      </c>
      <c r="D647" s="2" t="s">
        <v>1851</v>
      </c>
      <c r="E647" s="5" t="s">
        <v>18</v>
      </c>
      <c r="F647" s="4">
        <f t="shared" si="60"/>
        <v>5000</v>
      </c>
      <c r="G647" s="5" t="s">
        <v>18</v>
      </c>
      <c r="H647" s="4">
        <f t="shared" si="61"/>
        <v>5000</v>
      </c>
      <c r="I647" s="5" t="s">
        <v>1852</v>
      </c>
      <c r="J647" s="4">
        <f t="shared" si="62"/>
        <v>3284.31</v>
      </c>
      <c r="K647" s="5" t="s">
        <v>18</v>
      </c>
      <c r="L647" s="4">
        <f t="shared" si="63"/>
        <v>5000</v>
      </c>
    </row>
    <row r="648" spans="1:12" x14ac:dyDescent="0.2">
      <c r="A648" s="2" t="s">
        <v>1781</v>
      </c>
      <c r="B648" s="2" t="s">
        <v>250</v>
      </c>
      <c r="C648" s="2" t="s">
        <v>1853</v>
      </c>
      <c r="D648" s="2" t="s">
        <v>1854</v>
      </c>
      <c r="F648" s="4">
        <f t="shared" si="60"/>
        <v>0</v>
      </c>
      <c r="H648" s="4">
        <f t="shared" si="61"/>
        <v>0</v>
      </c>
      <c r="J648" s="4">
        <f t="shared" si="62"/>
        <v>0</v>
      </c>
      <c r="L648" s="4">
        <f t="shared" si="63"/>
        <v>0</v>
      </c>
    </row>
    <row r="649" spans="1:12" x14ac:dyDescent="0.2">
      <c r="A649" s="8"/>
      <c r="B649" s="8"/>
      <c r="C649" s="8"/>
      <c r="D649" s="8"/>
      <c r="E649" s="7"/>
      <c r="F649" s="7">
        <f>SUM(F623:F648)</f>
        <v>386403.95</v>
      </c>
      <c r="G649" s="7">
        <f t="shared" ref="G649:L649" si="64">SUM(G623:G648)</f>
        <v>0</v>
      </c>
      <c r="H649" s="7">
        <f t="shared" si="64"/>
        <v>457267.51</v>
      </c>
      <c r="I649" s="7">
        <f t="shared" si="64"/>
        <v>0</v>
      </c>
      <c r="J649" s="7">
        <f t="shared" si="64"/>
        <v>443471.19</v>
      </c>
      <c r="K649" s="7">
        <f t="shared" si="64"/>
        <v>0</v>
      </c>
      <c r="L649" s="7">
        <f t="shared" si="64"/>
        <v>464533.61</v>
      </c>
    </row>
    <row r="650" spans="1:12" x14ac:dyDescent="0.2">
      <c r="A650" s="2" t="s">
        <v>1855</v>
      </c>
      <c r="B650" s="2" t="s">
        <v>860</v>
      </c>
      <c r="C650" s="2" t="s">
        <v>1856</v>
      </c>
      <c r="D650" s="2" t="s">
        <v>1857</v>
      </c>
      <c r="F650" s="4">
        <v>5200</v>
      </c>
      <c r="G650" s="5" t="s">
        <v>308</v>
      </c>
      <c r="H650" s="4">
        <f t="shared" si="61"/>
        <v>5200</v>
      </c>
      <c r="I650" s="5" t="s">
        <v>1858</v>
      </c>
      <c r="J650" s="4">
        <f t="shared" si="62"/>
        <v>9243.77</v>
      </c>
      <c r="K650" s="5" t="s">
        <v>169</v>
      </c>
      <c r="L650" s="4">
        <f t="shared" si="63"/>
        <v>2000</v>
      </c>
    </row>
    <row r="651" spans="1:12" x14ac:dyDescent="0.2">
      <c r="A651" s="20" t="s">
        <v>1855</v>
      </c>
      <c r="B651" s="20" t="s">
        <v>860</v>
      </c>
      <c r="C651" s="20" t="s">
        <v>11</v>
      </c>
      <c r="D651" s="20" t="s">
        <v>1859</v>
      </c>
      <c r="E651" s="21" t="s">
        <v>125</v>
      </c>
      <c r="F651" s="4">
        <f t="shared" si="60"/>
        <v>500</v>
      </c>
      <c r="G651" s="21" t="s">
        <v>125</v>
      </c>
      <c r="H651" s="4">
        <f t="shared" si="61"/>
        <v>500</v>
      </c>
      <c r="I651" s="21" t="s">
        <v>1860</v>
      </c>
      <c r="J651" s="4">
        <f t="shared" si="62"/>
        <v>360.09</v>
      </c>
      <c r="K651" s="21" t="s">
        <v>125</v>
      </c>
      <c r="L651" s="4">
        <f>VALUE(K651)+15000</f>
        <v>15500</v>
      </c>
    </row>
    <row r="652" spans="1:12" x14ac:dyDescent="0.2">
      <c r="A652" s="20" t="s">
        <v>1855</v>
      </c>
      <c r="B652" s="20" t="s">
        <v>860</v>
      </c>
      <c r="C652" s="20" t="s">
        <v>1861</v>
      </c>
      <c r="D652" s="20" t="s">
        <v>1862</v>
      </c>
      <c r="F652" s="4">
        <f t="shared" si="60"/>
        <v>0</v>
      </c>
      <c r="H652" s="4">
        <f t="shared" si="61"/>
        <v>0</v>
      </c>
      <c r="I652" s="21" t="s">
        <v>1863</v>
      </c>
      <c r="J652" s="4">
        <f t="shared" si="62"/>
        <v>779.24</v>
      </c>
      <c r="L652" s="4">
        <f t="shared" si="63"/>
        <v>0</v>
      </c>
    </row>
    <row r="653" spans="1:12" x14ac:dyDescent="0.2">
      <c r="A653" s="20" t="s">
        <v>1855</v>
      </c>
      <c r="B653" s="20" t="s">
        <v>860</v>
      </c>
      <c r="C653" s="20" t="s">
        <v>1864</v>
      </c>
      <c r="D653" s="20" t="s">
        <v>1865</v>
      </c>
      <c r="F653" s="4">
        <f t="shared" si="60"/>
        <v>0</v>
      </c>
      <c r="H653" s="4">
        <f t="shared" si="61"/>
        <v>0</v>
      </c>
      <c r="J653" s="4">
        <f t="shared" si="62"/>
        <v>0</v>
      </c>
      <c r="L653" s="4">
        <f t="shared" si="63"/>
        <v>0</v>
      </c>
    </row>
    <row r="654" spans="1:12" x14ac:dyDescent="0.2">
      <c r="A654" s="20" t="s">
        <v>1855</v>
      </c>
      <c r="B654" s="20" t="s">
        <v>860</v>
      </c>
      <c r="C654" s="20" t="s">
        <v>19</v>
      </c>
      <c r="D654" s="20" t="s">
        <v>1866</v>
      </c>
      <c r="F654" s="4">
        <f t="shared" si="60"/>
        <v>0</v>
      </c>
      <c r="H654" s="4">
        <f t="shared" si="61"/>
        <v>0</v>
      </c>
      <c r="I654" s="21" t="s">
        <v>1867</v>
      </c>
      <c r="J654" s="4">
        <f t="shared" si="62"/>
        <v>325.38</v>
      </c>
      <c r="L654" s="4">
        <f t="shared" si="63"/>
        <v>0</v>
      </c>
    </row>
    <row r="655" spans="1:12" x14ac:dyDescent="0.2">
      <c r="A655" s="20" t="s">
        <v>1855</v>
      </c>
      <c r="B655" s="20" t="s">
        <v>860</v>
      </c>
      <c r="C655" s="20" t="s">
        <v>21</v>
      </c>
      <c r="D655" s="20" t="s">
        <v>1868</v>
      </c>
      <c r="E655" s="21" t="s">
        <v>30</v>
      </c>
      <c r="F655" s="4">
        <f t="shared" ref="F655:F724" si="65">VALUE(E655)</f>
        <v>100</v>
      </c>
      <c r="G655" s="21" t="s">
        <v>30</v>
      </c>
      <c r="H655" s="4">
        <f t="shared" ref="H655:H724" si="66">VALUE(G655)</f>
        <v>100</v>
      </c>
      <c r="I655" s="21" t="s">
        <v>1869</v>
      </c>
      <c r="J655" s="4">
        <f t="shared" ref="J655:J724" si="67">VALUE(I655)</f>
        <v>6.07</v>
      </c>
      <c r="K655" s="21" t="s">
        <v>30</v>
      </c>
      <c r="L655" s="4">
        <f t="shared" ref="L655:L723" si="68">VALUE(K655)</f>
        <v>100</v>
      </c>
    </row>
    <row r="656" spans="1:12" x14ac:dyDescent="0.2">
      <c r="A656" s="20" t="s">
        <v>1855</v>
      </c>
      <c r="B656" s="20" t="s">
        <v>860</v>
      </c>
      <c r="C656" s="20" t="s">
        <v>31</v>
      </c>
      <c r="D656" s="20" t="s">
        <v>1870</v>
      </c>
      <c r="F656" s="4">
        <f t="shared" si="65"/>
        <v>0</v>
      </c>
      <c r="H656" s="4">
        <f t="shared" si="66"/>
        <v>0</v>
      </c>
      <c r="I656" s="21" t="s">
        <v>33</v>
      </c>
      <c r="J656" s="4">
        <f t="shared" si="67"/>
        <v>79.86</v>
      </c>
      <c r="K656" s="21" t="s">
        <v>30</v>
      </c>
      <c r="L656" s="4">
        <f t="shared" si="68"/>
        <v>100</v>
      </c>
    </row>
    <row r="657" spans="1:12" x14ac:dyDescent="0.2">
      <c r="A657" s="22">
        <v>5001</v>
      </c>
      <c r="B657" s="22">
        <v>33000</v>
      </c>
      <c r="C657" s="22">
        <v>2269900</v>
      </c>
      <c r="D657" s="20" t="s">
        <v>3581</v>
      </c>
      <c r="I657" s="21"/>
      <c r="K657" s="21"/>
      <c r="L657" s="4">
        <v>25000</v>
      </c>
    </row>
    <row r="658" spans="1:12" x14ac:dyDescent="0.2">
      <c r="A658" s="20" t="s">
        <v>1855</v>
      </c>
      <c r="B658" s="20" t="s">
        <v>860</v>
      </c>
      <c r="C658" s="20" t="s">
        <v>38</v>
      </c>
      <c r="D658" s="20" t="s">
        <v>1871</v>
      </c>
      <c r="E658" s="21" t="s">
        <v>185</v>
      </c>
      <c r="F658" s="4">
        <f t="shared" si="65"/>
        <v>7000</v>
      </c>
      <c r="G658" s="21" t="s">
        <v>185</v>
      </c>
      <c r="H658" s="4">
        <f t="shared" si="66"/>
        <v>7000</v>
      </c>
      <c r="I658" s="21" t="s">
        <v>1872</v>
      </c>
      <c r="J658" s="4">
        <f t="shared" si="67"/>
        <v>5464.92</v>
      </c>
      <c r="L658" s="4">
        <f t="shared" si="68"/>
        <v>0</v>
      </c>
    </row>
    <row r="659" spans="1:12" x14ac:dyDescent="0.2">
      <c r="A659" s="20" t="s">
        <v>1855</v>
      </c>
      <c r="B659" s="20" t="s">
        <v>860</v>
      </c>
      <c r="C659" s="20" t="s">
        <v>86</v>
      </c>
      <c r="D659" s="20" t="s">
        <v>1873</v>
      </c>
      <c r="F659" s="4">
        <f t="shared" si="65"/>
        <v>0</v>
      </c>
      <c r="H659" s="4">
        <f t="shared" si="66"/>
        <v>0</v>
      </c>
      <c r="J659" s="4">
        <f t="shared" si="67"/>
        <v>0</v>
      </c>
      <c r="L659" s="4">
        <f t="shared" si="68"/>
        <v>0</v>
      </c>
    </row>
    <row r="660" spans="1:12" x14ac:dyDescent="0.2">
      <c r="A660" s="20" t="s">
        <v>1855</v>
      </c>
      <c r="B660" s="20" t="s">
        <v>860</v>
      </c>
      <c r="C660" s="20" t="s">
        <v>88</v>
      </c>
      <c r="D660" s="20" t="s">
        <v>1874</v>
      </c>
      <c r="F660" s="4">
        <f t="shared" si="65"/>
        <v>0</v>
      </c>
      <c r="H660" s="4">
        <f t="shared" si="66"/>
        <v>0</v>
      </c>
      <c r="J660" s="4">
        <f t="shared" si="67"/>
        <v>0</v>
      </c>
      <c r="L660" s="4">
        <f t="shared" si="68"/>
        <v>0</v>
      </c>
    </row>
    <row r="661" spans="1:12" x14ac:dyDescent="0.2">
      <c r="A661" s="22">
        <v>5001</v>
      </c>
      <c r="B661" s="22">
        <v>33000</v>
      </c>
      <c r="C661" s="22">
        <v>2270603</v>
      </c>
      <c r="D661" s="20" t="s">
        <v>3576</v>
      </c>
      <c r="L661" s="4">
        <v>20000</v>
      </c>
    </row>
    <row r="662" spans="1:12" x14ac:dyDescent="0.2">
      <c r="A662" s="20" t="s">
        <v>1855</v>
      </c>
      <c r="B662" s="20" t="s">
        <v>860</v>
      </c>
      <c r="C662" s="20" t="s">
        <v>1875</v>
      </c>
      <c r="D662" s="20" t="s">
        <v>1876</v>
      </c>
      <c r="F662" s="4">
        <f t="shared" si="65"/>
        <v>0</v>
      </c>
      <c r="H662" s="4">
        <f t="shared" si="66"/>
        <v>0</v>
      </c>
      <c r="J662" s="4">
        <f t="shared" si="67"/>
        <v>0</v>
      </c>
      <c r="K662" s="21" t="s">
        <v>127</v>
      </c>
      <c r="L662" s="4">
        <f t="shared" si="68"/>
        <v>2500</v>
      </c>
    </row>
    <row r="663" spans="1:12" x14ac:dyDescent="0.2">
      <c r="A663" s="20" t="s">
        <v>1855</v>
      </c>
      <c r="B663" s="20" t="s">
        <v>900</v>
      </c>
      <c r="C663" s="20" t="s">
        <v>1856</v>
      </c>
      <c r="D663" s="20" t="s">
        <v>1877</v>
      </c>
      <c r="F663" s="4">
        <f t="shared" si="65"/>
        <v>0</v>
      </c>
      <c r="H663" s="4">
        <f t="shared" si="66"/>
        <v>0</v>
      </c>
      <c r="J663" s="4">
        <f t="shared" si="67"/>
        <v>0</v>
      </c>
      <c r="L663" s="4">
        <f t="shared" si="68"/>
        <v>0</v>
      </c>
    </row>
    <row r="664" spans="1:12" x14ac:dyDescent="0.2">
      <c r="A664" s="2" t="s">
        <v>1855</v>
      </c>
      <c r="B664" s="2" t="s">
        <v>900</v>
      </c>
      <c r="C664" s="2" t="s">
        <v>11</v>
      </c>
      <c r="D664" s="2" t="s">
        <v>1878</v>
      </c>
      <c r="F664" s="4">
        <f t="shared" si="65"/>
        <v>0</v>
      </c>
      <c r="H664" s="4">
        <f t="shared" si="66"/>
        <v>0</v>
      </c>
      <c r="I664" s="5" t="s">
        <v>1879</v>
      </c>
      <c r="J664" s="4">
        <f t="shared" si="67"/>
        <v>1924.67</v>
      </c>
      <c r="L664" s="4">
        <f t="shared" si="68"/>
        <v>0</v>
      </c>
    </row>
    <row r="665" spans="1:12" x14ac:dyDescent="0.2">
      <c r="A665" s="2" t="s">
        <v>1855</v>
      </c>
      <c r="B665" s="2" t="s">
        <v>900</v>
      </c>
      <c r="C665" s="2" t="s">
        <v>1880</v>
      </c>
      <c r="D665" s="2" t="s">
        <v>1881</v>
      </c>
      <c r="F665" s="4">
        <f t="shared" si="65"/>
        <v>0</v>
      </c>
      <c r="H665" s="4">
        <f t="shared" si="66"/>
        <v>0</v>
      </c>
      <c r="J665" s="4">
        <f t="shared" si="67"/>
        <v>0</v>
      </c>
      <c r="L665" s="4">
        <f t="shared" si="68"/>
        <v>0</v>
      </c>
    </row>
    <row r="666" spans="1:12" x14ac:dyDescent="0.2">
      <c r="A666" s="2" t="s">
        <v>1855</v>
      </c>
      <c r="B666" s="2" t="s">
        <v>900</v>
      </c>
      <c r="C666" s="2" t="s">
        <v>71</v>
      </c>
      <c r="D666" s="2" t="s">
        <v>1882</v>
      </c>
      <c r="F666" s="4">
        <f t="shared" si="65"/>
        <v>0</v>
      </c>
      <c r="H666" s="4">
        <f t="shared" si="66"/>
        <v>0</v>
      </c>
      <c r="I666" s="5" t="s">
        <v>1883</v>
      </c>
      <c r="J666" s="4">
        <f t="shared" si="67"/>
        <v>4000.26</v>
      </c>
      <c r="L666" s="4">
        <f t="shared" si="68"/>
        <v>0</v>
      </c>
    </row>
    <row r="667" spans="1:12" x14ac:dyDescent="0.2">
      <c r="A667" s="2" t="s">
        <v>1855</v>
      </c>
      <c r="B667" s="2" t="s">
        <v>900</v>
      </c>
      <c r="C667" s="2" t="s">
        <v>1884</v>
      </c>
      <c r="D667" s="2" t="s">
        <v>1885</v>
      </c>
      <c r="F667" s="4">
        <f t="shared" si="65"/>
        <v>0</v>
      </c>
      <c r="G667" s="5" t="s">
        <v>1886</v>
      </c>
      <c r="H667" s="4">
        <f t="shared" si="66"/>
        <v>2662</v>
      </c>
      <c r="I667" s="5" t="s">
        <v>1886</v>
      </c>
      <c r="J667" s="4">
        <f t="shared" si="67"/>
        <v>2662</v>
      </c>
      <c r="K667" s="5" t="s">
        <v>1887</v>
      </c>
      <c r="L667" s="4">
        <f t="shared" si="68"/>
        <v>4964.0600000000004</v>
      </c>
    </row>
    <row r="668" spans="1:12" x14ac:dyDescent="0.2">
      <c r="A668" s="2" t="s">
        <v>1855</v>
      </c>
      <c r="B668" s="2" t="s">
        <v>1888</v>
      </c>
      <c r="C668" s="2" t="s">
        <v>14</v>
      </c>
      <c r="D668" s="2" t="s">
        <v>1889</v>
      </c>
      <c r="E668" s="5" t="s">
        <v>1890</v>
      </c>
      <c r="F668" s="4">
        <f t="shared" si="65"/>
        <v>20500</v>
      </c>
      <c r="G668" s="5" t="s">
        <v>1890</v>
      </c>
      <c r="H668" s="4">
        <f t="shared" si="66"/>
        <v>20500</v>
      </c>
      <c r="I668" s="5" t="s">
        <v>1891</v>
      </c>
      <c r="J668" s="4">
        <f t="shared" si="67"/>
        <v>18483.349999999999</v>
      </c>
      <c r="K668" s="5" t="s">
        <v>1890</v>
      </c>
      <c r="L668" s="4">
        <f t="shared" si="68"/>
        <v>20500</v>
      </c>
    </row>
    <row r="669" spans="1:12" x14ac:dyDescent="0.2">
      <c r="A669" s="2" t="s">
        <v>1855</v>
      </c>
      <c r="B669" s="2" t="s">
        <v>1892</v>
      </c>
      <c r="C669" s="2" t="s">
        <v>1856</v>
      </c>
      <c r="D669" s="2" t="s">
        <v>1893</v>
      </c>
      <c r="E669" s="5" t="s">
        <v>1894</v>
      </c>
      <c r="F669" s="4">
        <f t="shared" si="65"/>
        <v>302.5</v>
      </c>
      <c r="G669" s="5" t="s">
        <v>1894</v>
      </c>
      <c r="H669" s="4">
        <f t="shared" si="66"/>
        <v>302.5</v>
      </c>
      <c r="I669" s="5" t="s">
        <v>1894</v>
      </c>
      <c r="J669" s="4">
        <f t="shared" si="67"/>
        <v>302.5</v>
      </c>
      <c r="K669" s="5" t="s">
        <v>125</v>
      </c>
      <c r="L669" s="4">
        <f t="shared" si="68"/>
        <v>500</v>
      </c>
    </row>
    <row r="670" spans="1:12" x14ac:dyDescent="0.2">
      <c r="A670" s="2" t="s">
        <v>1855</v>
      </c>
      <c r="B670" s="2" t="s">
        <v>1892</v>
      </c>
      <c r="C670" s="2" t="s">
        <v>19</v>
      </c>
      <c r="D670" s="2" t="s">
        <v>1895</v>
      </c>
      <c r="E670" s="5" t="s">
        <v>1896</v>
      </c>
      <c r="F670" s="4">
        <f t="shared" si="65"/>
        <v>2084.09</v>
      </c>
      <c r="G670" s="5" t="s">
        <v>1896</v>
      </c>
      <c r="H670" s="4">
        <f t="shared" si="66"/>
        <v>2084.09</v>
      </c>
      <c r="I670" s="5" t="s">
        <v>1897</v>
      </c>
      <c r="J670" s="4">
        <f t="shared" si="67"/>
        <v>2410.5</v>
      </c>
      <c r="K670" s="5" t="s">
        <v>23</v>
      </c>
      <c r="L670" s="4">
        <f t="shared" si="68"/>
        <v>3000</v>
      </c>
    </row>
    <row r="671" spans="1:12" x14ac:dyDescent="0.2">
      <c r="A671" s="2" t="s">
        <v>1855</v>
      </c>
      <c r="B671" s="2" t="s">
        <v>1892</v>
      </c>
      <c r="C671" s="2" t="s">
        <v>1898</v>
      </c>
      <c r="D671" s="2" t="s">
        <v>1899</v>
      </c>
      <c r="E671" s="5" t="s">
        <v>1900</v>
      </c>
      <c r="F671" s="4">
        <f t="shared" si="65"/>
        <v>6379.18</v>
      </c>
      <c r="G671" s="5" t="s">
        <v>1901</v>
      </c>
      <c r="H671" s="4">
        <f t="shared" si="66"/>
        <v>3717.18</v>
      </c>
      <c r="I671" s="5" t="s">
        <v>1902</v>
      </c>
      <c r="J671" s="4">
        <f t="shared" si="67"/>
        <v>2139.19</v>
      </c>
      <c r="K671" s="5" t="s">
        <v>18</v>
      </c>
      <c r="L671" s="4">
        <f t="shared" si="68"/>
        <v>5000</v>
      </c>
    </row>
    <row r="672" spans="1:12" x14ac:dyDescent="0.2">
      <c r="A672" s="2" t="s">
        <v>1855</v>
      </c>
      <c r="B672" s="2" t="s">
        <v>1892</v>
      </c>
      <c r="C672" s="2" t="s">
        <v>38</v>
      </c>
      <c r="D672" s="2" t="s">
        <v>1903</v>
      </c>
      <c r="E672" s="5" t="s">
        <v>1904</v>
      </c>
      <c r="F672" s="4">
        <f t="shared" si="65"/>
        <v>610</v>
      </c>
      <c r="G672" s="5" t="s">
        <v>1904</v>
      </c>
      <c r="H672" s="4">
        <f t="shared" si="66"/>
        <v>610</v>
      </c>
      <c r="I672" s="5" t="s">
        <v>1905</v>
      </c>
      <c r="J672" s="4">
        <f t="shared" si="67"/>
        <v>350.65</v>
      </c>
      <c r="K672" s="5" t="s">
        <v>1906</v>
      </c>
      <c r="L672" s="4">
        <f t="shared" si="68"/>
        <v>2600</v>
      </c>
    </row>
    <row r="673" spans="1:12" x14ac:dyDescent="0.2">
      <c r="A673" s="2" t="s">
        <v>1855</v>
      </c>
      <c r="B673" s="2" t="s">
        <v>1892</v>
      </c>
      <c r="C673" s="2" t="s">
        <v>86</v>
      </c>
      <c r="D673" s="2" t="s">
        <v>1907</v>
      </c>
      <c r="F673" s="4">
        <f t="shared" si="65"/>
        <v>0</v>
      </c>
      <c r="H673" s="4">
        <f t="shared" si="66"/>
        <v>0</v>
      </c>
      <c r="J673" s="4">
        <f t="shared" si="67"/>
        <v>0</v>
      </c>
      <c r="K673" s="5" t="s">
        <v>146</v>
      </c>
      <c r="L673" s="4">
        <f t="shared" si="68"/>
        <v>10000</v>
      </c>
    </row>
    <row r="674" spans="1:12" x14ac:dyDescent="0.2">
      <c r="A674" s="2" t="s">
        <v>1855</v>
      </c>
      <c r="B674" s="2" t="s">
        <v>1908</v>
      </c>
      <c r="C674" s="2" t="s">
        <v>19</v>
      </c>
      <c r="D674" s="2" t="s">
        <v>1909</v>
      </c>
      <c r="F674" s="4">
        <f t="shared" si="65"/>
        <v>0</v>
      </c>
      <c r="H674" s="4">
        <f t="shared" si="66"/>
        <v>0</v>
      </c>
      <c r="I674" s="5" t="s">
        <v>1910</v>
      </c>
      <c r="J674" s="4">
        <f t="shared" si="67"/>
        <v>585.17999999999995</v>
      </c>
      <c r="L674" s="4">
        <f t="shared" si="68"/>
        <v>0</v>
      </c>
    </row>
    <row r="675" spans="1:12" x14ac:dyDescent="0.2">
      <c r="A675" s="2" t="s">
        <v>1855</v>
      </c>
      <c r="B675" s="2" t="s">
        <v>1908</v>
      </c>
      <c r="C675" s="2" t="s">
        <v>38</v>
      </c>
      <c r="D675" s="2" t="s">
        <v>1911</v>
      </c>
      <c r="E675" s="5" t="s">
        <v>1912</v>
      </c>
      <c r="F675" s="4">
        <f t="shared" si="65"/>
        <v>9490</v>
      </c>
      <c r="G675" s="5" t="s">
        <v>1912</v>
      </c>
      <c r="H675" s="4">
        <f t="shared" si="66"/>
        <v>9490</v>
      </c>
      <c r="I675" s="5" t="s">
        <v>1913</v>
      </c>
      <c r="J675" s="4">
        <f t="shared" si="67"/>
        <v>8037.29</v>
      </c>
      <c r="L675" s="4">
        <f t="shared" si="68"/>
        <v>0</v>
      </c>
    </row>
    <row r="676" spans="1:12" x14ac:dyDescent="0.2">
      <c r="A676" s="2" t="s">
        <v>1855</v>
      </c>
      <c r="B676" s="2" t="s">
        <v>1914</v>
      </c>
      <c r="C676" s="2" t="s">
        <v>19</v>
      </c>
      <c r="D676" s="2" t="s">
        <v>1915</v>
      </c>
      <c r="F676" s="4">
        <f t="shared" si="65"/>
        <v>0</v>
      </c>
      <c r="H676" s="4">
        <f t="shared" si="66"/>
        <v>0</v>
      </c>
      <c r="J676" s="4">
        <f t="shared" si="67"/>
        <v>0</v>
      </c>
      <c r="L676" s="4">
        <f t="shared" si="68"/>
        <v>0</v>
      </c>
    </row>
    <row r="677" spans="1:12" x14ac:dyDescent="0.2">
      <c r="A677" s="2" t="s">
        <v>1855</v>
      </c>
      <c r="B677" s="2" t="s">
        <v>1914</v>
      </c>
      <c r="C677" s="2" t="s">
        <v>1916</v>
      </c>
      <c r="D677" s="2" t="s">
        <v>1895</v>
      </c>
      <c r="F677" s="4">
        <f t="shared" si="65"/>
        <v>0</v>
      </c>
      <c r="H677" s="4">
        <f t="shared" si="66"/>
        <v>0</v>
      </c>
      <c r="J677" s="4">
        <f t="shared" si="67"/>
        <v>0</v>
      </c>
      <c r="L677" s="4">
        <f t="shared" si="68"/>
        <v>0</v>
      </c>
    </row>
    <row r="678" spans="1:12" x14ac:dyDescent="0.2">
      <c r="A678" s="2" t="s">
        <v>1855</v>
      </c>
      <c r="B678" s="2" t="s">
        <v>1914</v>
      </c>
      <c r="C678" s="2" t="s">
        <v>1884</v>
      </c>
      <c r="D678" s="2" t="s">
        <v>1917</v>
      </c>
      <c r="F678" s="4">
        <f t="shared" si="65"/>
        <v>0</v>
      </c>
      <c r="H678" s="4">
        <f t="shared" si="66"/>
        <v>0</v>
      </c>
      <c r="J678" s="4">
        <f t="shared" si="67"/>
        <v>0</v>
      </c>
      <c r="L678" s="4">
        <f t="shared" si="68"/>
        <v>0</v>
      </c>
    </row>
    <row r="679" spans="1:12" x14ac:dyDescent="0.2">
      <c r="A679" s="2" t="s">
        <v>1855</v>
      </c>
      <c r="B679" s="2" t="s">
        <v>1914</v>
      </c>
      <c r="C679" s="2" t="s">
        <v>1823</v>
      </c>
      <c r="D679" s="2" t="s">
        <v>1918</v>
      </c>
      <c r="F679" s="4">
        <f t="shared" si="65"/>
        <v>0</v>
      </c>
      <c r="H679" s="4">
        <f t="shared" si="66"/>
        <v>0</v>
      </c>
      <c r="J679" s="4">
        <f t="shared" si="67"/>
        <v>0</v>
      </c>
      <c r="L679" s="4">
        <f t="shared" si="68"/>
        <v>0</v>
      </c>
    </row>
    <row r="680" spans="1:12" x14ac:dyDescent="0.2">
      <c r="A680" s="2" t="s">
        <v>1855</v>
      </c>
      <c r="B680" s="2" t="s">
        <v>1914</v>
      </c>
      <c r="C680" s="2" t="s">
        <v>1919</v>
      </c>
      <c r="D680" s="2" t="s">
        <v>1920</v>
      </c>
      <c r="F680" s="4">
        <f t="shared" si="65"/>
        <v>0</v>
      </c>
      <c r="H680" s="4">
        <f t="shared" si="66"/>
        <v>0</v>
      </c>
      <c r="J680" s="4">
        <f t="shared" si="67"/>
        <v>0</v>
      </c>
      <c r="L680" s="4">
        <f t="shared" si="68"/>
        <v>0</v>
      </c>
    </row>
    <row r="681" spans="1:12" x14ac:dyDescent="0.2">
      <c r="A681" s="2" t="s">
        <v>1855</v>
      </c>
      <c r="B681" s="2" t="s">
        <v>1921</v>
      </c>
      <c r="C681" s="2" t="s">
        <v>86</v>
      </c>
      <c r="D681" s="2" t="s">
        <v>1922</v>
      </c>
      <c r="E681" s="5" t="s">
        <v>1923</v>
      </c>
      <c r="F681" s="4">
        <f t="shared" si="65"/>
        <v>6281.25</v>
      </c>
      <c r="G681" s="5" t="s">
        <v>1923</v>
      </c>
      <c r="H681" s="4">
        <f t="shared" si="66"/>
        <v>6281.25</v>
      </c>
      <c r="I681" s="5" t="s">
        <v>1924</v>
      </c>
      <c r="J681" s="4">
        <f t="shared" si="67"/>
        <v>4507.25</v>
      </c>
      <c r="K681" s="5" t="s">
        <v>185</v>
      </c>
      <c r="L681" s="4">
        <f t="shared" si="68"/>
        <v>7000</v>
      </c>
    </row>
    <row r="682" spans="1:12" x14ac:dyDescent="0.2">
      <c r="A682" s="2" t="s">
        <v>1855</v>
      </c>
      <c r="B682" s="2" t="s">
        <v>1921</v>
      </c>
      <c r="C682" s="2" t="s">
        <v>88</v>
      </c>
      <c r="D682" s="2" t="s">
        <v>1925</v>
      </c>
      <c r="E682" s="5" t="s">
        <v>1926</v>
      </c>
      <c r="F682" s="4">
        <f t="shared" si="65"/>
        <v>893.66</v>
      </c>
      <c r="G682" s="5" t="s">
        <v>1926</v>
      </c>
      <c r="H682" s="4">
        <f t="shared" si="66"/>
        <v>893.66</v>
      </c>
      <c r="I682" s="5" t="s">
        <v>1926</v>
      </c>
      <c r="J682" s="4">
        <f t="shared" si="67"/>
        <v>893.66</v>
      </c>
      <c r="L682" s="4">
        <f t="shared" si="68"/>
        <v>0</v>
      </c>
    </row>
    <row r="683" spans="1:12" x14ac:dyDescent="0.2">
      <c r="A683" s="2" t="s">
        <v>1855</v>
      </c>
      <c r="B683" s="2" t="s">
        <v>1921</v>
      </c>
      <c r="C683" s="2" t="s">
        <v>90</v>
      </c>
      <c r="D683" s="2" t="s">
        <v>1927</v>
      </c>
      <c r="E683" s="5" t="s">
        <v>1928</v>
      </c>
      <c r="F683" s="4">
        <f t="shared" si="65"/>
        <v>46112</v>
      </c>
      <c r="G683" s="5" t="s">
        <v>1928</v>
      </c>
      <c r="H683" s="4">
        <f t="shared" si="66"/>
        <v>46112</v>
      </c>
      <c r="I683" s="5" t="s">
        <v>139</v>
      </c>
      <c r="J683" s="4">
        <f t="shared" si="67"/>
        <v>40000</v>
      </c>
      <c r="K683" s="5" t="s">
        <v>1929</v>
      </c>
      <c r="L683" s="4">
        <f t="shared" si="68"/>
        <v>76612.2</v>
      </c>
    </row>
    <row r="684" spans="1:12" x14ac:dyDescent="0.2">
      <c r="A684" s="2" t="s">
        <v>1855</v>
      </c>
      <c r="B684" s="2" t="s">
        <v>1921</v>
      </c>
      <c r="C684" s="2" t="s">
        <v>1930</v>
      </c>
      <c r="D684" s="2" t="s">
        <v>1931</v>
      </c>
      <c r="F684" s="4">
        <f t="shared" si="65"/>
        <v>0</v>
      </c>
      <c r="H684" s="4">
        <f t="shared" si="66"/>
        <v>0</v>
      </c>
      <c r="J684" s="4">
        <f t="shared" si="67"/>
        <v>0</v>
      </c>
      <c r="K684" s="5" t="s">
        <v>169</v>
      </c>
      <c r="L684" s="4">
        <f t="shared" si="68"/>
        <v>2000</v>
      </c>
    </row>
    <row r="685" spans="1:12" x14ac:dyDescent="0.2">
      <c r="A685" s="2" t="s">
        <v>1855</v>
      </c>
      <c r="B685" s="2" t="s">
        <v>1932</v>
      </c>
      <c r="C685" s="2" t="s">
        <v>19</v>
      </c>
      <c r="D685" s="2" t="s">
        <v>1933</v>
      </c>
      <c r="E685" s="5" t="s">
        <v>1934</v>
      </c>
      <c r="F685" s="4">
        <f t="shared" si="65"/>
        <v>629.53</v>
      </c>
      <c r="G685" s="5" t="s">
        <v>1934</v>
      </c>
      <c r="H685" s="4">
        <f t="shared" si="66"/>
        <v>629.53</v>
      </c>
      <c r="I685" s="5" t="s">
        <v>1935</v>
      </c>
      <c r="J685" s="4">
        <f t="shared" si="67"/>
        <v>126.18</v>
      </c>
      <c r="L685" s="4">
        <f t="shared" si="68"/>
        <v>0</v>
      </c>
    </row>
    <row r="686" spans="1:12" x14ac:dyDescent="0.2">
      <c r="A686" s="2" t="s">
        <v>1855</v>
      </c>
      <c r="B686" s="2" t="s">
        <v>1932</v>
      </c>
      <c r="C686" s="2" t="s">
        <v>1936</v>
      </c>
      <c r="D686" s="2" t="s">
        <v>1937</v>
      </c>
      <c r="E686" s="5" t="s">
        <v>1938</v>
      </c>
      <c r="F686" s="4">
        <f t="shared" si="65"/>
        <v>29.04</v>
      </c>
      <c r="G686" s="5" t="s">
        <v>1938</v>
      </c>
      <c r="H686" s="4">
        <f t="shared" si="66"/>
        <v>29.04</v>
      </c>
      <c r="I686" s="5" t="s">
        <v>1938</v>
      </c>
      <c r="J686" s="4">
        <f t="shared" si="67"/>
        <v>29.04</v>
      </c>
      <c r="L686" s="4">
        <f t="shared" si="68"/>
        <v>0</v>
      </c>
    </row>
    <row r="687" spans="1:12" x14ac:dyDescent="0.2">
      <c r="A687" s="2" t="s">
        <v>1855</v>
      </c>
      <c r="B687" s="2" t="s">
        <v>1932</v>
      </c>
      <c r="C687" s="2" t="s">
        <v>1939</v>
      </c>
      <c r="D687" s="2" t="s">
        <v>1940</v>
      </c>
      <c r="F687" s="4">
        <f t="shared" si="65"/>
        <v>0</v>
      </c>
      <c r="H687" s="4">
        <f t="shared" si="66"/>
        <v>0</v>
      </c>
      <c r="J687" s="4">
        <f t="shared" si="67"/>
        <v>0</v>
      </c>
      <c r="L687" s="4">
        <f t="shared" si="68"/>
        <v>0</v>
      </c>
    </row>
    <row r="688" spans="1:12" x14ac:dyDescent="0.2">
      <c r="A688" s="20" t="s">
        <v>1855</v>
      </c>
      <c r="B688" s="20" t="s">
        <v>1932</v>
      </c>
      <c r="C688" s="20" t="s">
        <v>71</v>
      </c>
      <c r="D688" s="20" t="s">
        <v>1941</v>
      </c>
      <c r="F688" s="4">
        <f t="shared" si="65"/>
        <v>0</v>
      </c>
      <c r="H688" s="4">
        <f t="shared" si="66"/>
        <v>0</v>
      </c>
      <c r="I688" s="21" t="s">
        <v>73</v>
      </c>
      <c r="J688" s="4">
        <f t="shared" si="67"/>
        <v>210.54</v>
      </c>
      <c r="L688" s="4">
        <f t="shared" si="68"/>
        <v>0</v>
      </c>
    </row>
    <row r="689" spans="1:12" x14ac:dyDescent="0.2">
      <c r="A689" s="20" t="s">
        <v>1855</v>
      </c>
      <c r="B689" s="20" t="s">
        <v>1932</v>
      </c>
      <c r="C689" s="20" t="s">
        <v>38</v>
      </c>
      <c r="D689" s="20" t="s">
        <v>1942</v>
      </c>
      <c r="E689" s="21" t="s">
        <v>1943</v>
      </c>
      <c r="F689" s="4">
        <f t="shared" si="65"/>
        <v>15573.92</v>
      </c>
      <c r="G689" s="21" t="s">
        <v>1943</v>
      </c>
      <c r="H689" s="4">
        <f t="shared" si="66"/>
        <v>15573.92</v>
      </c>
      <c r="I689" s="21" t="s">
        <v>1944</v>
      </c>
      <c r="J689" s="4">
        <f t="shared" si="67"/>
        <v>18804.349999999999</v>
      </c>
      <c r="K689" s="21" t="s">
        <v>146</v>
      </c>
      <c r="L689" s="4">
        <v>20000</v>
      </c>
    </row>
    <row r="690" spans="1:12" x14ac:dyDescent="0.2">
      <c r="A690" s="20" t="s">
        <v>1855</v>
      </c>
      <c r="B690" s="20" t="s">
        <v>1932</v>
      </c>
      <c r="C690" s="20" t="s">
        <v>86</v>
      </c>
      <c r="D690" s="20" t="s">
        <v>1945</v>
      </c>
      <c r="F690" s="4">
        <f t="shared" si="65"/>
        <v>0</v>
      </c>
      <c r="H690" s="4">
        <f t="shared" si="66"/>
        <v>0</v>
      </c>
      <c r="J690" s="4">
        <f t="shared" si="67"/>
        <v>0</v>
      </c>
      <c r="L690" s="4">
        <f t="shared" si="68"/>
        <v>0</v>
      </c>
    </row>
    <row r="691" spans="1:12" x14ac:dyDescent="0.2">
      <c r="A691" s="20" t="s">
        <v>1855</v>
      </c>
      <c r="B691" s="20" t="s">
        <v>1932</v>
      </c>
      <c r="C691" s="20" t="s">
        <v>88</v>
      </c>
      <c r="D691" s="20" t="s">
        <v>1946</v>
      </c>
      <c r="E691" s="21" t="s">
        <v>146</v>
      </c>
      <c r="F691" s="4">
        <f t="shared" si="65"/>
        <v>10000</v>
      </c>
      <c r="G691" s="21" t="s">
        <v>146</v>
      </c>
      <c r="H691" s="4">
        <f t="shared" si="66"/>
        <v>10000</v>
      </c>
      <c r="I691" s="21" t="s">
        <v>1947</v>
      </c>
      <c r="J691" s="4">
        <f t="shared" si="67"/>
        <v>9245.99</v>
      </c>
      <c r="K691" s="21" t="s">
        <v>146</v>
      </c>
      <c r="L691" s="4">
        <f t="shared" si="68"/>
        <v>10000</v>
      </c>
    </row>
    <row r="692" spans="1:12" x14ac:dyDescent="0.2">
      <c r="A692" s="20" t="s">
        <v>1855</v>
      </c>
      <c r="B692" s="20" t="s">
        <v>1932</v>
      </c>
      <c r="C692" s="20" t="s">
        <v>90</v>
      </c>
      <c r="D692" s="20" t="s">
        <v>1948</v>
      </c>
      <c r="E692" s="21" t="s">
        <v>1949</v>
      </c>
      <c r="F692" s="4">
        <f t="shared" si="65"/>
        <v>5838.25</v>
      </c>
      <c r="G692" s="21" t="s">
        <v>1949</v>
      </c>
      <c r="H692" s="4">
        <f t="shared" si="66"/>
        <v>5838.25</v>
      </c>
      <c r="I692" s="21" t="s">
        <v>1950</v>
      </c>
      <c r="J692" s="4">
        <f t="shared" si="67"/>
        <v>2002.55</v>
      </c>
      <c r="K692" s="21" t="s">
        <v>1951</v>
      </c>
      <c r="L692" s="4">
        <f t="shared" si="68"/>
        <v>9000</v>
      </c>
    </row>
    <row r="693" spans="1:12" x14ac:dyDescent="0.2">
      <c r="A693" s="20" t="s">
        <v>1855</v>
      </c>
      <c r="B693" s="20" t="s">
        <v>1932</v>
      </c>
      <c r="C693" s="20" t="s">
        <v>1952</v>
      </c>
      <c r="D693" s="20" t="s">
        <v>1953</v>
      </c>
      <c r="E693" s="21" t="s">
        <v>169</v>
      </c>
      <c r="F693" s="4">
        <f t="shared" si="65"/>
        <v>2000</v>
      </c>
      <c r="G693" s="21" t="s">
        <v>169</v>
      </c>
      <c r="H693" s="4">
        <f t="shared" si="66"/>
        <v>2000</v>
      </c>
      <c r="J693" s="4">
        <f t="shared" si="67"/>
        <v>0</v>
      </c>
      <c r="K693" s="21" t="s">
        <v>146</v>
      </c>
      <c r="L693" s="4">
        <f t="shared" si="68"/>
        <v>10000</v>
      </c>
    </row>
    <row r="694" spans="1:12" x14ac:dyDescent="0.2">
      <c r="A694" s="20" t="s">
        <v>1855</v>
      </c>
      <c r="B694" s="20" t="s">
        <v>1932</v>
      </c>
      <c r="C694" s="20" t="s">
        <v>1954</v>
      </c>
      <c r="D694" s="20" t="s">
        <v>1955</v>
      </c>
      <c r="F694" s="4">
        <f t="shared" si="65"/>
        <v>0</v>
      </c>
      <c r="H694" s="4">
        <f t="shared" si="66"/>
        <v>0</v>
      </c>
      <c r="J694" s="4">
        <f t="shared" si="67"/>
        <v>0</v>
      </c>
      <c r="K694" s="21" t="s">
        <v>146</v>
      </c>
      <c r="L694" s="4">
        <f t="shared" si="68"/>
        <v>10000</v>
      </c>
    </row>
    <row r="695" spans="1:12" x14ac:dyDescent="0.2">
      <c r="A695" s="20" t="s">
        <v>1855</v>
      </c>
      <c r="B695" s="20" t="s">
        <v>1932</v>
      </c>
      <c r="C695" s="20" t="s">
        <v>1956</v>
      </c>
      <c r="D695" s="20" t="s">
        <v>1957</v>
      </c>
      <c r="E695" s="21" t="s">
        <v>1958</v>
      </c>
      <c r="F695" s="4">
        <f t="shared" si="65"/>
        <v>5125.55</v>
      </c>
      <c r="G695" s="21" t="s">
        <v>1958</v>
      </c>
      <c r="H695" s="4">
        <f t="shared" si="66"/>
        <v>5125.55</v>
      </c>
      <c r="I695" s="21" t="s">
        <v>1959</v>
      </c>
      <c r="J695" s="4">
        <f t="shared" si="67"/>
        <v>5308.36</v>
      </c>
      <c r="K695" s="21" t="s">
        <v>308</v>
      </c>
      <c r="L695" s="4">
        <f t="shared" si="68"/>
        <v>5200</v>
      </c>
    </row>
    <row r="696" spans="1:12" x14ac:dyDescent="0.2">
      <c r="A696" s="20" t="s">
        <v>1855</v>
      </c>
      <c r="B696" s="20" t="s">
        <v>1932</v>
      </c>
      <c r="C696" s="20" t="s">
        <v>1960</v>
      </c>
      <c r="D696" s="20" t="s">
        <v>1961</v>
      </c>
      <c r="E696" s="21" t="s">
        <v>51</v>
      </c>
      <c r="F696" s="4">
        <f t="shared" si="65"/>
        <v>4000</v>
      </c>
      <c r="G696" s="21" t="s">
        <v>51</v>
      </c>
      <c r="H696" s="4">
        <f t="shared" si="66"/>
        <v>4000</v>
      </c>
      <c r="I696" s="21" t="s">
        <v>51</v>
      </c>
      <c r="J696" s="4">
        <f t="shared" si="67"/>
        <v>4000</v>
      </c>
      <c r="K696" s="21" t="s">
        <v>282</v>
      </c>
      <c r="L696" s="4">
        <f t="shared" si="68"/>
        <v>5500</v>
      </c>
    </row>
    <row r="697" spans="1:12" x14ac:dyDescent="0.2">
      <c r="A697" s="20" t="s">
        <v>1855</v>
      </c>
      <c r="B697" s="20" t="s">
        <v>1962</v>
      </c>
      <c r="C697" s="20" t="s">
        <v>1960</v>
      </c>
      <c r="D697" s="20" t="s">
        <v>1963</v>
      </c>
      <c r="E697" s="21" t="s">
        <v>1964</v>
      </c>
      <c r="F697" s="4">
        <f t="shared" si="65"/>
        <v>17300</v>
      </c>
      <c r="G697" s="21" t="s">
        <v>1964</v>
      </c>
      <c r="H697" s="4">
        <f t="shared" si="66"/>
        <v>17300</v>
      </c>
      <c r="I697" s="21" t="s">
        <v>1965</v>
      </c>
      <c r="J697" s="4">
        <f t="shared" si="67"/>
        <v>17000</v>
      </c>
      <c r="K697" s="21" t="s">
        <v>1966</v>
      </c>
      <c r="L697" s="4">
        <f t="shared" si="68"/>
        <v>17500</v>
      </c>
    </row>
    <row r="698" spans="1:12" x14ac:dyDescent="0.2">
      <c r="A698" s="20" t="s">
        <v>1855</v>
      </c>
      <c r="B698" s="20" t="s">
        <v>1962</v>
      </c>
      <c r="C698" s="20" t="s">
        <v>1967</v>
      </c>
      <c r="D698" s="20" t="s">
        <v>1968</v>
      </c>
      <c r="F698" s="4">
        <f t="shared" si="65"/>
        <v>0</v>
      </c>
      <c r="H698" s="4">
        <f t="shared" si="66"/>
        <v>0</v>
      </c>
      <c r="J698" s="4">
        <f t="shared" si="67"/>
        <v>0</v>
      </c>
      <c r="L698" s="4">
        <f t="shared" si="68"/>
        <v>0</v>
      </c>
    </row>
    <row r="699" spans="1:12" x14ac:dyDescent="0.2">
      <c r="A699" s="20" t="s">
        <v>1855</v>
      </c>
      <c r="B699" s="20" t="s">
        <v>1962</v>
      </c>
      <c r="C699" s="20" t="s">
        <v>1969</v>
      </c>
      <c r="D699" s="20" t="s">
        <v>1970</v>
      </c>
      <c r="E699" s="21" t="s">
        <v>146</v>
      </c>
      <c r="F699" s="4">
        <f t="shared" si="65"/>
        <v>10000</v>
      </c>
      <c r="G699" s="21" t="s">
        <v>146</v>
      </c>
      <c r="H699" s="4">
        <f t="shared" si="66"/>
        <v>10000</v>
      </c>
      <c r="I699" s="21" t="s">
        <v>146</v>
      </c>
      <c r="J699" s="4">
        <f t="shared" si="67"/>
        <v>10000</v>
      </c>
      <c r="K699" s="21" t="s">
        <v>146</v>
      </c>
      <c r="L699" s="4">
        <v>0</v>
      </c>
    </row>
    <row r="700" spans="1:12" x14ac:dyDescent="0.2">
      <c r="A700" s="20" t="s">
        <v>1855</v>
      </c>
      <c r="B700" s="20" t="s">
        <v>1962</v>
      </c>
      <c r="C700" s="20" t="s">
        <v>1971</v>
      </c>
      <c r="D700" s="20" t="s">
        <v>1972</v>
      </c>
      <c r="F700" s="4">
        <f t="shared" si="65"/>
        <v>0</v>
      </c>
      <c r="H700" s="4">
        <f t="shared" si="66"/>
        <v>0</v>
      </c>
      <c r="J700" s="4">
        <f t="shared" si="67"/>
        <v>0</v>
      </c>
      <c r="L700" s="4">
        <f t="shared" si="68"/>
        <v>0</v>
      </c>
    </row>
    <row r="701" spans="1:12" x14ac:dyDescent="0.2">
      <c r="A701" s="20" t="s">
        <v>1855</v>
      </c>
      <c r="B701" s="20" t="s">
        <v>1962</v>
      </c>
      <c r="C701" s="20" t="s">
        <v>1973</v>
      </c>
      <c r="D701" s="20" t="s">
        <v>1974</v>
      </c>
      <c r="F701" s="4">
        <f t="shared" si="65"/>
        <v>0</v>
      </c>
      <c r="H701" s="4">
        <f t="shared" si="66"/>
        <v>0</v>
      </c>
      <c r="J701" s="4">
        <f t="shared" si="67"/>
        <v>0</v>
      </c>
      <c r="L701" s="4">
        <f t="shared" si="68"/>
        <v>0</v>
      </c>
    </row>
    <row r="702" spans="1:12" x14ac:dyDescent="0.2">
      <c r="A702" s="20" t="s">
        <v>1855</v>
      </c>
      <c r="B702" s="20" t="s">
        <v>1962</v>
      </c>
      <c r="C702" s="20" t="s">
        <v>1119</v>
      </c>
      <c r="D702" s="20" t="s">
        <v>1975</v>
      </c>
      <c r="F702" s="4">
        <f t="shared" si="65"/>
        <v>0</v>
      </c>
      <c r="H702" s="4">
        <f t="shared" si="66"/>
        <v>0</v>
      </c>
      <c r="J702" s="4">
        <f t="shared" si="67"/>
        <v>0</v>
      </c>
      <c r="L702" s="4">
        <f t="shared" si="68"/>
        <v>0</v>
      </c>
    </row>
    <row r="703" spans="1:12" x14ac:dyDescent="0.2">
      <c r="A703" s="20" t="s">
        <v>1855</v>
      </c>
      <c r="B703" s="20" t="s">
        <v>1962</v>
      </c>
      <c r="C703" s="20" t="s">
        <v>1121</v>
      </c>
      <c r="D703" s="20" t="s">
        <v>1975</v>
      </c>
      <c r="F703" s="4">
        <f t="shared" si="65"/>
        <v>0</v>
      </c>
      <c r="H703" s="4">
        <f t="shared" si="66"/>
        <v>0</v>
      </c>
      <c r="J703" s="4">
        <f t="shared" si="67"/>
        <v>0</v>
      </c>
      <c r="L703" s="4">
        <f t="shared" si="68"/>
        <v>0</v>
      </c>
    </row>
    <row r="704" spans="1:12" x14ac:dyDescent="0.2">
      <c r="A704" s="20" t="s">
        <v>1855</v>
      </c>
      <c r="B704" s="20" t="s">
        <v>1962</v>
      </c>
      <c r="C704" s="20" t="s">
        <v>1976</v>
      </c>
      <c r="D704" s="20" t="s">
        <v>1977</v>
      </c>
      <c r="F704" s="4">
        <f t="shared" si="65"/>
        <v>0</v>
      </c>
      <c r="H704" s="4">
        <f t="shared" si="66"/>
        <v>0</v>
      </c>
      <c r="I704" s="21" t="s">
        <v>230</v>
      </c>
      <c r="J704" s="4">
        <f t="shared" si="67"/>
        <v>300</v>
      </c>
      <c r="L704" s="4">
        <f t="shared" si="68"/>
        <v>0</v>
      </c>
    </row>
    <row r="705" spans="1:14" x14ac:dyDescent="0.2">
      <c r="A705" s="22">
        <v>5001</v>
      </c>
      <c r="B705" s="22">
        <v>33404</v>
      </c>
      <c r="C705" s="22">
        <v>4800005</v>
      </c>
      <c r="D705" s="20" t="s">
        <v>3579</v>
      </c>
      <c r="I705" s="21"/>
      <c r="L705" s="4">
        <v>10000</v>
      </c>
    </row>
    <row r="706" spans="1:14" x14ac:dyDescent="0.2">
      <c r="A706" s="20" t="s">
        <v>1855</v>
      </c>
      <c r="B706" s="20" t="s">
        <v>1962</v>
      </c>
      <c r="C706" s="22">
        <v>7800000</v>
      </c>
      <c r="D706" s="20" t="s">
        <v>3569</v>
      </c>
      <c r="I706" s="21"/>
      <c r="L706" s="4">
        <v>10000</v>
      </c>
    </row>
    <row r="707" spans="1:14" x14ac:dyDescent="0.2">
      <c r="A707" s="22">
        <v>5001</v>
      </c>
      <c r="B707" s="22">
        <v>92400</v>
      </c>
      <c r="C707" s="22">
        <v>2270600</v>
      </c>
      <c r="D707" s="20" t="s">
        <v>3577</v>
      </c>
      <c r="I707" s="21"/>
      <c r="L707" s="4">
        <v>10000</v>
      </c>
    </row>
    <row r="708" spans="1:14" x14ac:dyDescent="0.2">
      <c r="A708" s="8"/>
      <c r="B708" s="8"/>
      <c r="C708" s="8"/>
      <c r="D708" s="8"/>
      <c r="E708" s="7"/>
      <c r="F708" s="7">
        <f t="shared" ref="F708:K708" si="69">SUM(F650:F704)</f>
        <v>175948.96999999997</v>
      </c>
      <c r="G708" s="7">
        <f t="shared" si="69"/>
        <v>0</v>
      </c>
      <c r="H708" s="7">
        <f t="shared" si="69"/>
        <v>175948.96999999997</v>
      </c>
      <c r="I708" s="7">
        <f t="shared" si="69"/>
        <v>0</v>
      </c>
      <c r="J708" s="7">
        <f t="shared" si="69"/>
        <v>169582.84</v>
      </c>
      <c r="K708" s="7">
        <f t="shared" si="69"/>
        <v>0</v>
      </c>
      <c r="L708" s="7">
        <f>SUM(L650:L707)</f>
        <v>314576.26</v>
      </c>
      <c r="N708" s="4"/>
    </row>
    <row r="709" spans="1:14" x14ac:dyDescent="0.2">
      <c r="A709" s="2" t="s">
        <v>1978</v>
      </c>
      <c r="B709" s="2" t="s">
        <v>1979</v>
      </c>
      <c r="C709" s="2" t="s">
        <v>19</v>
      </c>
      <c r="D709" s="2" t="s">
        <v>1980</v>
      </c>
      <c r="F709" s="4">
        <v>1000</v>
      </c>
      <c r="G709" s="5" t="s">
        <v>117</v>
      </c>
      <c r="H709" s="4">
        <f t="shared" si="66"/>
        <v>1000</v>
      </c>
      <c r="J709" s="4">
        <f t="shared" si="67"/>
        <v>0</v>
      </c>
      <c r="K709" s="5" t="s">
        <v>117</v>
      </c>
      <c r="L709" s="4">
        <f t="shared" si="68"/>
        <v>1000</v>
      </c>
    </row>
    <row r="710" spans="1:14" x14ac:dyDescent="0.2">
      <c r="A710" s="2" t="s">
        <v>1978</v>
      </c>
      <c r="B710" s="2" t="s">
        <v>1979</v>
      </c>
      <c r="C710" s="2" t="s">
        <v>1898</v>
      </c>
      <c r="D710" s="2" t="s">
        <v>1981</v>
      </c>
      <c r="E710" s="5" t="s">
        <v>65</v>
      </c>
      <c r="F710" s="4">
        <f t="shared" si="65"/>
        <v>20000</v>
      </c>
      <c r="G710" s="5" t="s">
        <v>65</v>
      </c>
      <c r="H710" s="4">
        <f t="shared" si="66"/>
        <v>20000</v>
      </c>
      <c r="I710" s="5" t="s">
        <v>1982</v>
      </c>
      <c r="J710" s="4">
        <f t="shared" si="67"/>
        <v>24372.28</v>
      </c>
      <c r="K710" s="5" t="s">
        <v>65</v>
      </c>
      <c r="L710" s="4">
        <f t="shared" si="68"/>
        <v>20000</v>
      </c>
    </row>
    <row r="711" spans="1:14" x14ac:dyDescent="0.2">
      <c r="A711" s="2" t="s">
        <v>1978</v>
      </c>
      <c r="B711" s="2" t="s">
        <v>1979</v>
      </c>
      <c r="C711" s="2" t="s">
        <v>1983</v>
      </c>
      <c r="D711" s="2" t="s">
        <v>1984</v>
      </c>
      <c r="E711" s="5" t="s">
        <v>1985</v>
      </c>
      <c r="F711" s="4">
        <f t="shared" si="65"/>
        <v>17296.71</v>
      </c>
      <c r="G711" s="5" t="s">
        <v>1985</v>
      </c>
      <c r="H711" s="4">
        <f t="shared" si="66"/>
        <v>17296.71</v>
      </c>
      <c r="I711" s="5" t="s">
        <v>1986</v>
      </c>
      <c r="J711" s="4">
        <f t="shared" si="67"/>
        <v>16168.68</v>
      </c>
      <c r="K711" s="5" t="s">
        <v>1987</v>
      </c>
      <c r="L711" s="4">
        <f t="shared" si="68"/>
        <v>23700</v>
      </c>
    </row>
    <row r="712" spans="1:14" x14ac:dyDescent="0.2">
      <c r="A712" s="2" t="s">
        <v>1978</v>
      </c>
      <c r="B712" s="2" t="s">
        <v>1979</v>
      </c>
      <c r="C712" s="2" t="s">
        <v>1988</v>
      </c>
      <c r="D712" s="2" t="s">
        <v>1989</v>
      </c>
      <c r="E712" s="5" t="s">
        <v>1990</v>
      </c>
      <c r="F712" s="4">
        <f t="shared" si="65"/>
        <v>4500</v>
      </c>
      <c r="G712" s="5" t="s">
        <v>1990</v>
      </c>
      <c r="H712" s="4">
        <f t="shared" si="66"/>
        <v>4500</v>
      </c>
      <c r="I712" s="5" t="s">
        <v>117</v>
      </c>
      <c r="J712" s="4">
        <f t="shared" si="67"/>
        <v>1000</v>
      </c>
      <c r="K712" s="5" t="s">
        <v>1990</v>
      </c>
      <c r="L712" s="4">
        <f t="shared" si="68"/>
        <v>4500</v>
      </c>
    </row>
    <row r="713" spans="1:14" x14ac:dyDescent="0.2">
      <c r="A713" s="2" t="s">
        <v>1978</v>
      </c>
      <c r="B713" s="2" t="s">
        <v>1979</v>
      </c>
      <c r="C713" s="2" t="s">
        <v>1991</v>
      </c>
      <c r="D713" s="2" t="s">
        <v>1992</v>
      </c>
      <c r="E713" s="5" t="s">
        <v>25</v>
      </c>
      <c r="F713" s="4">
        <f t="shared" si="65"/>
        <v>1500</v>
      </c>
      <c r="G713" s="5" t="s">
        <v>25</v>
      </c>
      <c r="H713" s="4">
        <f t="shared" si="66"/>
        <v>1500</v>
      </c>
      <c r="I713" s="5" t="s">
        <v>1993</v>
      </c>
      <c r="J713" s="4">
        <f t="shared" si="67"/>
        <v>423.5</v>
      </c>
      <c r="K713" s="5" t="s">
        <v>25</v>
      </c>
      <c r="L713" s="4">
        <f t="shared" si="68"/>
        <v>1500</v>
      </c>
    </row>
    <row r="714" spans="1:14" x14ac:dyDescent="0.2">
      <c r="A714" s="2" t="s">
        <v>1978</v>
      </c>
      <c r="B714" s="2" t="s">
        <v>1979</v>
      </c>
      <c r="C714" s="2" t="s">
        <v>1994</v>
      </c>
      <c r="D714" s="2" t="s">
        <v>1995</v>
      </c>
      <c r="F714" s="4">
        <f t="shared" si="65"/>
        <v>0</v>
      </c>
      <c r="H714" s="4">
        <f t="shared" si="66"/>
        <v>0</v>
      </c>
      <c r="I714" s="5" t="s">
        <v>1996</v>
      </c>
      <c r="J714" s="4">
        <f t="shared" si="67"/>
        <v>434.46</v>
      </c>
      <c r="K714" s="5" t="s">
        <v>169</v>
      </c>
      <c r="L714" s="4">
        <f t="shared" si="68"/>
        <v>2000</v>
      </c>
    </row>
    <row r="715" spans="1:14" x14ac:dyDescent="0.2">
      <c r="A715" s="2" t="s">
        <v>1978</v>
      </c>
      <c r="B715" s="2" t="s">
        <v>1979</v>
      </c>
      <c r="C715" s="2" t="s">
        <v>1997</v>
      </c>
      <c r="D715" s="2" t="s">
        <v>1998</v>
      </c>
      <c r="F715" s="4">
        <f t="shared" si="65"/>
        <v>0</v>
      </c>
      <c r="H715" s="4">
        <f t="shared" si="66"/>
        <v>0</v>
      </c>
      <c r="I715" s="5" t="s">
        <v>1999</v>
      </c>
      <c r="J715" s="4">
        <f t="shared" si="67"/>
        <v>980.34</v>
      </c>
      <c r="L715" s="4">
        <f t="shared" si="68"/>
        <v>0</v>
      </c>
    </row>
    <row r="716" spans="1:14" x14ac:dyDescent="0.2">
      <c r="A716" s="2" t="s">
        <v>1978</v>
      </c>
      <c r="B716" s="2" t="s">
        <v>1979</v>
      </c>
      <c r="C716" s="2" t="s">
        <v>2000</v>
      </c>
      <c r="D716" s="2" t="s">
        <v>2001</v>
      </c>
      <c r="E716" s="5" t="s">
        <v>2002</v>
      </c>
      <c r="F716" s="4">
        <f t="shared" si="65"/>
        <v>15233.9</v>
      </c>
      <c r="G716" s="5" t="s">
        <v>2002</v>
      </c>
      <c r="H716" s="4">
        <f t="shared" si="66"/>
        <v>15233.9</v>
      </c>
      <c r="I716" s="5" t="s">
        <v>2002</v>
      </c>
      <c r="J716" s="4">
        <f t="shared" si="67"/>
        <v>15233.9</v>
      </c>
      <c r="K716" s="5" t="s">
        <v>146</v>
      </c>
      <c r="L716" s="4">
        <f t="shared" si="68"/>
        <v>10000</v>
      </c>
    </row>
    <row r="717" spans="1:14" x14ac:dyDescent="0.2">
      <c r="A717" s="2" t="s">
        <v>1978</v>
      </c>
      <c r="B717" s="2" t="s">
        <v>1979</v>
      </c>
      <c r="C717" s="2" t="s">
        <v>2003</v>
      </c>
      <c r="D717" s="2" t="s">
        <v>2004</v>
      </c>
      <c r="E717" s="5" t="s">
        <v>2005</v>
      </c>
      <c r="F717" s="4">
        <f t="shared" si="65"/>
        <v>3465.68</v>
      </c>
      <c r="G717" s="5" t="s">
        <v>2005</v>
      </c>
      <c r="H717" s="4">
        <f t="shared" si="66"/>
        <v>3465.68</v>
      </c>
      <c r="I717" s="5" t="s">
        <v>2006</v>
      </c>
      <c r="J717" s="4">
        <f t="shared" si="67"/>
        <v>3331.3</v>
      </c>
      <c r="L717" s="4">
        <f t="shared" si="68"/>
        <v>0</v>
      </c>
    </row>
    <row r="718" spans="1:14" x14ac:dyDescent="0.2">
      <c r="A718" s="2" t="s">
        <v>1978</v>
      </c>
      <c r="B718" s="2" t="s">
        <v>1979</v>
      </c>
      <c r="C718" s="2" t="s">
        <v>1936</v>
      </c>
      <c r="D718" s="2" t="s">
        <v>2007</v>
      </c>
      <c r="F718" s="4">
        <f t="shared" si="65"/>
        <v>0</v>
      </c>
      <c r="H718" s="4">
        <f t="shared" si="66"/>
        <v>0</v>
      </c>
      <c r="I718" s="5" t="s">
        <v>1938</v>
      </c>
      <c r="J718" s="4">
        <f t="shared" si="67"/>
        <v>29.04</v>
      </c>
      <c r="L718" s="4">
        <f t="shared" si="68"/>
        <v>0</v>
      </c>
    </row>
    <row r="719" spans="1:14" x14ac:dyDescent="0.2">
      <c r="A719" s="2" t="s">
        <v>1978</v>
      </c>
      <c r="B719" s="2" t="s">
        <v>1979</v>
      </c>
      <c r="C719" s="2" t="s">
        <v>1939</v>
      </c>
      <c r="D719" s="2" t="s">
        <v>2008</v>
      </c>
      <c r="F719" s="4">
        <f t="shared" si="65"/>
        <v>0</v>
      </c>
      <c r="H719" s="4">
        <f t="shared" si="66"/>
        <v>0</v>
      </c>
      <c r="J719" s="4">
        <f t="shared" si="67"/>
        <v>0</v>
      </c>
      <c r="L719" s="4">
        <f t="shared" si="68"/>
        <v>0</v>
      </c>
    </row>
    <row r="720" spans="1:14" x14ac:dyDescent="0.2">
      <c r="A720" s="2" t="s">
        <v>1978</v>
      </c>
      <c r="B720" s="2" t="s">
        <v>1979</v>
      </c>
      <c r="C720" s="2" t="s">
        <v>2009</v>
      </c>
      <c r="D720" s="2" t="s">
        <v>2010</v>
      </c>
      <c r="E720" s="5" t="s">
        <v>2011</v>
      </c>
      <c r="F720" s="4">
        <f t="shared" si="65"/>
        <v>1451.69</v>
      </c>
      <c r="G720" s="5" t="s">
        <v>2011</v>
      </c>
      <c r="H720" s="4">
        <f t="shared" si="66"/>
        <v>1451.69</v>
      </c>
      <c r="I720" s="5" t="s">
        <v>2011</v>
      </c>
      <c r="J720" s="4">
        <f t="shared" si="67"/>
        <v>1451.69</v>
      </c>
      <c r="L720" s="4">
        <f t="shared" si="68"/>
        <v>0</v>
      </c>
    </row>
    <row r="721" spans="1:13" x14ac:dyDescent="0.2">
      <c r="A721" s="2" t="s">
        <v>1978</v>
      </c>
      <c r="B721" s="2" t="s">
        <v>1979</v>
      </c>
      <c r="C721" s="2" t="s">
        <v>2012</v>
      </c>
      <c r="D721" s="2" t="s">
        <v>2013</v>
      </c>
      <c r="F721" s="4">
        <f t="shared" si="65"/>
        <v>0</v>
      </c>
      <c r="H721" s="4">
        <f t="shared" si="66"/>
        <v>0</v>
      </c>
      <c r="J721" s="4">
        <f t="shared" si="67"/>
        <v>0</v>
      </c>
      <c r="L721" s="4">
        <f t="shared" si="68"/>
        <v>0</v>
      </c>
    </row>
    <row r="722" spans="1:13" x14ac:dyDescent="0.2">
      <c r="A722" s="2" t="s">
        <v>1978</v>
      </c>
      <c r="B722" s="2" t="s">
        <v>1979</v>
      </c>
      <c r="C722" s="2" t="s">
        <v>2014</v>
      </c>
      <c r="D722" s="20" t="s">
        <v>2015</v>
      </c>
      <c r="F722" s="4">
        <f t="shared" si="65"/>
        <v>0</v>
      </c>
      <c r="H722" s="4">
        <f t="shared" si="66"/>
        <v>0</v>
      </c>
      <c r="J722" s="4">
        <f t="shared" si="67"/>
        <v>0</v>
      </c>
      <c r="L722" s="4">
        <f t="shared" si="68"/>
        <v>0</v>
      </c>
    </row>
    <row r="723" spans="1:13" x14ac:dyDescent="0.2">
      <c r="A723" s="2" t="s">
        <v>1978</v>
      </c>
      <c r="B723" s="2" t="s">
        <v>1979</v>
      </c>
      <c r="C723" s="2" t="s">
        <v>1884</v>
      </c>
      <c r="D723" s="20" t="s">
        <v>2016</v>
      </c>
      <c r="F723" s="4">
        <f t="shared" si="65"/>
        <v>0</v>
      </c>
      <c r="H723" s="4">
        <f t="shared" si="66"/>
        <v>0</v>
      </c>
      <c r="J723" s="4">
        <f t="shared" si="67"/>
        <v>0</v>
      </c>
      <c r="L723" s="4">
        <f t="shared" si="68"/>
        <v>0</v>
      </c>
    </row>
    <row r="724" spans="1:13" x14ac:dyDescent="0.2">
      <c r="A724" s="2" t="s">
        <v>1978</v>
      </c>
      <c r="B724" s="2" t="s">
        <v>2017</v>
      </c>
      <c r="C724" s="2" t="s">
        <v>19</v>
      </c>
      <c r="D724" s="20" t="s">
        <v>2018</v>
      </c>
      <c r="F724" s="4">
        <f t="shared" si="65"/>
        <v>0</v>
      </c>
      <c r="H724" s="4">
        <f t="shared" si="66"/>
        <v>0</v>
      </c>
      <c r="J724" s="4">
        <f t="shared" si="67"/>
        <v>0</v>
      </c>
      <c r="K724" s="21" t="s">
        <v>18</v>
      </c>
      <c r="L724" s="4">
        <f>VALUE(K724)-5000</f>
        <v>0</v>
      </c>
    </row>
    <row r="725" spans="1:13" x14ac:dyDescent="0.2">
      <c r="A725" s="2" t="s">
        <v>1978</v>
      </c>
      <c r="B725" s="2" t="s">
        <v>2017</v>
      </c>
      <c r="C725" s="2" t="s">
        <v>199</v>
      </c>
      <c r="D725" s="20" t="s">
        <v>2019</v>
      </c>
      <c r="F725" s="4">
        <f t="shared" ref="F725:F793" si="70">VALUE(E725)</f>
        <v>0</v>
      </c>
      <c r="H725" s="4">
        <f t="shared" ref="H725:H793" si="71">VALUE(G725)</f>
        <v>0</v>
      </c>
      <c r="J725" s="4">
        <f t="shared" ref="J725:J793" si="72">VALUE(I725)</f>
        <v>0</v>
      </c>
      <c r="K725" s="21" t="s">
        <v>169</v>
      </c>
      <c r="L725" s="4">
        <f>VALUE(K725)-2000</f>
        <v>0</v>
      </c>
    </row>
    <row r="726" spans="1:13" x14ac:dyDescent="0.2">
      <c r="A726" s="2" t="s">
        <v>1978</v>
      </c>
      <c r="B726" s="2" t="s">
        <v>2017</v>
      </c>
      <c r="C726" s="2" t="s">
        <v>2020</v>
      </c>
      <c r="D726" s="20" t="s">
        <v>2021</v>
      </c>
      <c r="F726" s="4">
        <f t="shared" si="70"/>
        <v>0</v>
      </c>
      <c r="H726" s="4">
        <f t="shared" si="71"/>
        <v>0</v>
      </c>
      <c r="I726" s="21" t="s">
        <v>2022</v>
      </c>
      <c r="J726" s="4">
        <f t="shared" si="72"/>
        <v>148.05000000000001</v>
      </c>
      <c r="L726" s="4">
        <f t="shared" ref="L726:L793" si="73">VALUE(K726)</f>
        <v>0</v>
      </c>
    </row>
    <row r="727" spans="1:13" x14ac:dyDescent="0.2">
      <c r="A727" s="2" t="s">
        <v>1978</v>
      </c>
      <c r="B727" s="2" t="s">
        <v>2017</v>
      </c>
      <c r="C727" s="2" t="s">
        <v>1983</v>
      </c>
      <c r="D727" s="20" t="s">
        <v>2023</v>
      </c>
      <c r="E727" s="21" t="s">
        <v>2024</v>
      </c>
      <c r="F727" s="4">
        <f t="shared" si="70"/>
        <v>49000</v>
      </c>
      <c r="G727" s="21" t="s">
        <v>2024</v>
      </c>
      <c r="H727" s="4">
        <f t="shared" si="71"/>
        <v>49000</v>
      </c>
      <c r="I727" s="21" t="s">
        <v>2025</v>
      </c>
      <c r="J727" s="4">
        <f t="shared" si="72"/>
        <v>42516.29</v>
      </c>
      <c r="K727" s="21" t="s">
        <v>2026</v>
      </c>
      <c r="L727" s="4">
        <f>VALUE(K727)-38600</f>
        <v>90300</v>
      </c>
    </row>
    <row r="728" spans="1:13" x14ac:dyDescent="0.2">
      <c r="A728" s="2" t="s">
        <v>1978</v>
      </c>
      <c r="B728" s="2" t="s">
        <v>2017</v>
      </c>
      <c r="C728" s="2" t="s">
        <v>1936</v>
      </c>
      <c r="D728" s="20" t="s">
        <v>2027</v>
      </c>
      <c r="F728" s="4">
        <f t="shared" si="70"/>
        <v>0</v>
      </c>
      <c r="H728" s="4">
        <f t="shared" si="71"/>
        <v>0</v>
      </c>
      <c r="J728" s="4">
        <f t="shared" si="72"/>
        <v>0</v>
      </c>
      <c r="K728" s="21" t="s">
        <v>2028</v>
      </c>
      <c r="L728" s="4">
        <f>VALUE(K728)-9700</f>
        <v>0</v>
      </c>
    </row>
    <row r="729" spans="1:13" x14ac:dyDescent="0.2">
      <c r="A729" s="2" t="s">
        <v>1978</v>
      </c>
      <c r="B729" s="2" t="s">
        <v>2017</v>
      </c>
      <c r="C729" s="2" t="s">
        <v>71</v>
      </c>
      <c r="D729" s="20" t="s">
        <v>2029</v>
      </c>
      <c r="F729" s="4">
        <f t="shared" si="70"/>
        <v>0</v>
      </c>
      <c r="H729" s="4">
        <f t="shared" si="71"/>
        <v>0</v>
      </c>
      <c r="I729" s="21" t="s">
        <v>2030</v>
      </c>
      <c r="J729" s="4">
        <f t="shared" si="72"/>
        <v>480.98</v>
      </c>
      <c r="L729" s="4">
        <f t="shared" si="73"/>
        <v>0</v>
      </c>
      <c r="M729" s="4"/>
    </row>
    <row r="730" spans="1:13" x14ac:dyDescent="0.2">
      <c r="A730" s="2" t="s">
        <v>1978</v>
      </c>
      <c r="B730" s="2" t="s">
        <v>2017</v>
      </c>
      <c r="C730" s="2" t="s">
        <v>2031</v>
      </c>
      <c r="D730" s="20" t="s">
        <v>2032</v>
      </c>
      <c r="F730" s="4">
        <f t="shared" si="70"/>
        <v>0</v>
      </c>
      <c r="H730" s="4">
        <f t="shared" si="71"/>
        <v>0</v>
      </c>
      <c r="I730" s="21" t="s">
        <v>2033</v>
      </c>
      <c r="J730" s="4">
        <f t="shared" si="72"/>
        <v>4719</v>
      </c>
      <c r="K730" s="21" t="s">
        <v>2034</v>
      </c>
      <c r="L730" s="4">
        <f>VALUE(K730)-46400</f>
        <v>0</v>
      </c>
    </row>
    <row r="731" spans="1:13" x14ac:dyDescent="0.2">
      <c r="A731" s="8"/>
      <c r="B731" s="8"/>
      <c r="C731" s="8"/>
      <c r="D731" s="8"/>
      <c r="E731" s="7"/>
      <c r="F731" s="7">
        <f>SUM(F709:F730)</f>
        <v>113447.98000000001</v>
      </c>
      <c r="G731" s="7">
        <f t="shared" ref="G731:L731" si="74">SUM(G709:G730)</f>
        <v>0</v>
      </c>
      <c r="H731" s="7">
        <f t="shared" si="74"/>
        <v>113447.98000000001</v>
      </c>
      <c r="I731" s="7">
        <f t="shared" si="74"/>
        <v>0</v>
      </c>
      <c r="J731" s="7">
        <f t="shared" si="74"/>
        <v>111289.51</v>
      </c>
      <c r="K731" s="7">
        <f t="shared" si="74"/>
        <v>0</v>
      </c>
      <c r="L731" s="7">
        <f t="shared" si="74"/>
        <v>153000</v>
      </c>
    </row>
    <row r="732" spans="1:13" x14ac:dyDescent="0.2">
      <c r="A732" s="2" t="s">
        <v>2035</v>
      </c>
      <c r="B732" s="2" t="s">
        <v>2036</v>
      </c>
      <c r="C732" s="2" t="s">
        <v>38</v>
      </c>
      <c r="D732" s="2" t="s">
        <v>2037</v>
      </c>
      <c r="F732" s="4">
        <f t="shared" si="70"/>
        <v>0</v>
      </c>
      <c r="H732" s="4">
        <f t="shared" si="71"/>
        <v>0</v>
      </c>
      <c r="J732" s="4">
        <f t="shared" si="72"/>
        <v>0</v>
      </c>
      <c r="K732" s="5" t="s">
        <v>23</v>
      </c>
      <c r="L732" s="4">
        <f t="shared" si="73"/>
        <v>3000</v>
      </c>
    </row>
    <row r="733" spans="1:13" x14ac:dyDescent="0.2">
      <c r="A733" s="2" t="s">
        <v>2035</v>
      </c>
      <c r="B733" s="2" t="s">
        <v>2038</v>
      </c>
      <c r="C733" s="2" t="s">
        <v>1856</v>
      </c>
      <c r="D733" s="2" t="s">
        <v>2039</v>
      </c>
      <c r="E733" s="5" t="s">
        <v>125</v>
      </c>
      <c r="F733" s="4">
        <f t="shared" si="70"/>
        <v>500</v>
      </c>
      <c r="G733" s="5" t="s">
        <v>125</v>
      </c>
      <c r="H733" s="4">
        <f t="shared" si="71"/>
        <v>500</v>
      </c>
      <c r="I733" s="5" t="s">
        <v>2040</v>
      </c>
      <c r="J733" s="4">
        <f t="shared" si="72"/>
        <v>203.55</v>
      </c>
      <c r="K733" s="5" t="s">
        <v>125</v>
      </c>
      <c r="L733" s="4">
        <f t="shared" si="73"/>
        <v>500</v>
      </c>
    </row>
    <row r="734" spans="1:13" x14ac:dyDescent="0.2">
      <c r="A734" s="20" t="s">
        <v>2035</v>
      </c>
      <c r="B734" s="20" t="s">
        <v>2038</v>
      </c>
      <c r="C734" s="20" t="s">
        <v>19</v>
      </c>
      <c r="D734" s="20" t="s">
        <v>2041</v>
      </c>
      <c r="E734" s="21" t="s">
        <v>2042</v>
      </c>
      <c r="F734" s="4">
        <f t="shared" si="70"/>
        <v>12.6</v>
      </c>
      <c r="G734" s="21" t="s">
        <v>2042</v>
      </c>
      <c r="H734" s="4">
        <f t="shared" si="71"/>
        <v>12.6</v>
      </c>
      <c r="I734" s="21" t="s">
        <v>2043</v>
      </c>
      <c r="J734" s="4">
        <f t="shared" si="72"/>
        <v>523.37</v>
      </c>
      <c r="L734" s="4">
        <f t="shared" si="73"/>
        <v>0</v>
      </c>
    </row>
    <row r="735" spans="1:13" x14ac:dyDescent="0.2">
      <c r="A735" s="22">
        <v>5003</v>
      </c>
      <c r="B735" s="22">
        <v>33405</v>
      </c>
      <c r="C735" s="22">
        <v>2279900</v>
      </c>
      <c r="D735" s="20" t="s">
        <v>3572</v>
      </c>
      <c r="E735" s="21"/>
      <c r="G735" s="21"/>
      <c r="I735" s="21"/>
      <c r="L735" s="4">
        <f>125000-75000</f>
        <v>50000</v>
      </c>
    </row>
    <row r="736" spans="1:13" x14ac:dyDescent="0.2">
      <c r="A736" s="20" t="s">
        <v>2035</v>
      </c>
      <c r="B736" s="20" t="s">
        <v>2038</v>
      </c>
      <c r="C736" s="20" t="s">
        <v>1884</v>
      </c>
      <c r="D736" s="20" t="s">
        <v>2044</v>
      </c>
      <c r="F736" s="4">
        <f t="shared" si="70"/>
        <v>0</v>
      </c>
      <c r="G736" s="21" t="s">
        <v>2045</v>
      </c>
      <c r="H736" s="4">
        <f t="shared" si="71"/>
        <v>1600.32</v>
      </c>
      <c r="I736" s="21" t="s">
        <v>2046</v>
      </c>
      <c r="J736" s="4">
        <f t="shared" si="72"/>
        <v>1057.5999999999999</v>
      </c>
      <c r="L736" s="4">
        <f t="shared" si="73"/>
        <v>0</v>
      </c>
    </row>
    <row r="737" spans="1:12" x14ac:dyDescent="0.2">
      <c r="A737" s="20" t="s">
        <v>2035</v>
      </c>
      <c r="B737" s="20" t="s">
        <v>2047</v>
      </c>
      <c r="C737" s="20" t="s">
        <v>1898</v>
      </c>
      <c r="D737" s="20" t="s">
        <v>2048</v>
      </c>
      <c r="E737" s="21" t="s">
        <v>2049</v>
      </c>
      <c r="F737" s="4">
        <f t="shared" si="70"/>
        <v>19338.900000000001</v>
      </c>
      <c r="G737" s="21" t="s">
        <v>2050</v>
      </c>
      <c r="H737" s="4">
        <f t="shared" si="71"/>
        <v>17738.580000000002</v>
      </c>
      <c r="I737" s="21" t="s">
        <v>2051</v>
      </c>
      <c r="J737" s="4">
        <f t="shared" si="72"/>
        <v>11186.78</v>
      </c>
      <c r="K737" s="21" t="s">
        <v>1820</v>
      </c>
      <c r="L737" s="4">
        <f t="shared" si="73"/>
        <v>23000</v>
      </c>
    </row>
    <row r="738" spans="1:12" x14ac:dyDescent="0.2">
      <c r="A738" s="20" t="s">
        <v>2035</v>
      </c>
      <c r="B738" s="20" t="s">
        <v>2047</v>
      </c>
      <c r="C738" s="20" t="s">
        <v>1936</v>
      </c>
      <c r="D738" s="20" t="s">
        <v>2052</v>
      </c>
      <c r="E738" s="21" t="s">
        <v>2053</v>
      </c>
      <c r="F738" s="4">
        <f t="shared" si="70"/>
        <v>57.45</v>
      </c>
      <c r="G738" s="21" t="s">
        <v>2053</v>
      </c>
      <c r="H738" s="4">
        <f t="shared" si="71"/>
        <v>57.45</v>
      </c>
      <c r="I738" s="21" t="s">
        <v>2054</v>
      </c>
      <c r="J738" s="4">
        <f t="shared" si="72"/>
        <v>1736.77</v>
      </c>
      <c r="L738" s="4">
        <f t="shared" si="73"/>
        <v>0</v>
      </c>
    </row>
    <row r="739" spans="1:12" x14ac:dyDescent="0.2">
      <c r="A739" s="20" t="s">
        <v>2035</v>
      </c>
      <c r="B739" s="20" t="s">
        <v>2047</v>
      </c>
      <c r="C739" s="20" t="s">
        <v>38</v>
      </c>
      <c r="D739" s="20" t="s">
        <v>2055</v>
      </c>
      <c r="E739" s="21" t="s">
        <v>195</v>
      </c>
      <c r="F739" s="4">
        <f t="shared" si="70"/>
        <v>14000</v>
      </c>
      <c r="G739" s="21" t="s">
        <v>195</v>
      </c>
      <c r="H739" s="4">
        <f t="shared" si="71"/>
        <v>14000</v>
      </c>
      <c r="I739" s="21" t="s">
        <v>2056</v>
      </c>
      <c r="J739" s="4">
        <f t="shared" si="72"/>
        <v>17579.560000000001</v>
      </c>
      <c r="K739" s="21" t="s">
        <v>195</v>
      </c>
      <c r="L739" s="4">
        <f>VALUE(K739)-3796.35</f>
        <v>10203.65</v>
      </c>
    </row>
    <row r="740" spans="1:12" x14ac:dyDescent="0.2">
      <c r="A740" s="20" t="s">
        <v>2035</v>
      </c>
      <c r="B740" s="20" t="s">
        <v>2047</v>
      </c>
      <c r="C740" s="20" t="s">
        <v>86</v>
      </c>
      <c r="D740" s="20" t="s">
        <v>2057</v>
      </c>
      <c r="E740" s="21" t="s">
        <v>117</v>
      </c>
      <c r="F740" s="4">
        <f t="shared" si="70"/>
        <v>1000</v>
      </c>
      <c r="G740" s="21" t="s">
        <v>117</v>
      </c>
      <c r="H740" s="4">
        <f t="shared" si="71"/>
        <v>1000</v>
      </c>
      <c r="I740" s="21" t="s">
        <v>2058</v>
      </c>
      <c r="J740" s="4">
        <f t="shared" si="72"/>
        <v>16.32</v>
      </c>
      <c r="K740" s="21" t="s">
        <v>51</v>
      </c>
      <c r="L740" s="4">
        <f t="shared" si="73"/>
        <v>4000</v>
      </c>
    </row>
    <row r="741" spans="1:12" x14ac:dyDescent="0.2">
      <c r="A741" s="20" t="s">
        <v>2035</v>
      </c>
      <c r="B741" s="20" t="s">
        <v>2047</v>
      </c>
      <c r="C741" s="20" t="s">
        <v>88</v>
      </c>
      <c r="D741" s="20" t="s">
        <v>2059</v>
      </c>
      <c r="E741" s="21" t="s">
        <v>2060</v>
      </c>
      <c r="F741" s="4">
        <f t="shared" si="70"/>
        <v>1851.3</v>
      </c>
      <c r="G741" s="21" t="s">
        <v>2060</v>
      </c>
      <c r="H741" s="4">
        <f t="shared" si="71"/>
        <v>1851.3</v>
      </c>
      <c r="I741" s="21" t="s">
        <v>2060</v>
      </c>
      <c r="J741" s="4">
        <f t="shared" si="72"/>
        <v>1851.3</v>
      </c>
      <c r="K741" s="21" t="s">
        <v>2061</v>
      </c>
      <c r="L741" s="4">
        <f t="shared" si="73"/>
        <v>6170</v>
      </c>
    </row>
    <row r="742" spans="1:12" x14ac:dyDescent="0.2">
      <c r="A742" s="20" t="s">
        <v>2035</v>
      </c>
      <c r="B742" s="20" t="s">
        <v>2047</v>
      </c>
      <c r="C742" s="20" t="s">
        <v>90</v>
      </c>
      <c r="D742" s="20" t="s">
        <v>2062</v>
      </c>
      <c r="F742" s="4">
        <f t="shared" si="70"/>
        <v>0</v>
      </c>
      <c r="H742" s="4">
        <f t="shared" si="71"/>
        <v>0</v>
      </c>
      <c r="J742" s="4">
        <f t="shared" si="72"/>
        <v>0</v>
      </c>
      <c r="K742" s="21" t="s">
        <v>2063</v>
      </c>
      <c r="L742" s="4">
        <f t="shared" si="73"/>
        <v>24000</v>
      </c>
    </row>
    <row r="743" spans="1:12" x14ac:dyDescent="0.2">
      <c r="A743" s="20" t="s">
        <v>2035</v>
      </c>
      <c r="B743" s="20" t="s">
        <v>2064</v>
      </c>
      <c r="C743" s="20" t="s">
        <v>1960</v>
      </c>
      <c r="D743" s="20" t="s">
        <v>2065</v>
      </c>
      <c r="E743" s="21" t="s">
        <v>51</v>
      </c>
      <c r="F743" s="4">
        <f t="shared" si="70"/>
        <v>4000</v>
      </c>
      <c r="G743" s="21" t="s">
        <v>51</v>
      </c>
      <c r="H743" s="4">
        <f t="shared" si="71"/>
        <v>4000</v>
      </c>
      <c r="I743" s="21" t="s">
        <v>51</v>
      </c>
      <c r="J743" s="4">
        <f t="shared" si="72"/>
        <v>4000</v>
      </c>
      <c r="K743" s="21" t="s">
        <v>51</v>
      </c>
      <c r="L743" s="4">
        <f t="shared" si="73"/>
        <v>4000</v>
      </c>
    </row>
    <row r="744" spans="1:12" x14ac:dyDescent="0.2">
      <c r="A744" s="20" t="s">
        <v>2035</v>
      </c>
      <c r="B744" s="20" t="s">
        <v>2066</v>
      </c>
      <c r="C744" s="20" t="s">
        <v>38</v>
      </c>
      <c r="D744" s="20" t="s">
        <v>3560</v>
      </c>
      <c r="E744" s="21" t="s">
        <v>1655</v>
      </c>
      <c r="F744" s="4">
        <f t="shared" si="70"/>
        <v>8000</v>
      </c>
      <c r="G744" s="21" t="s">
        <v>1655</v>
      </c>
      <c r="H744" s="4">
        <f t="shared" si="71"/>
        <v>8000</v>
      </c>
      <c r="I744" s="21" t="s">
        <v>1655</v>
      </c>
      <c r="J744" s="4">
        <f t="shared" si="72"/>
        <v>8000</v>
      </c>
      <c r="K744" s="21" t="s">
        <v>1655</v>
      </c>
      <c r="L744" s="4">
        <v>0</v>
      </c>
    </row>
    <row r="745" spans="1:12" x14ac:dyDescent="0.2">
      <c r="A745" s="20" t="s">
        <v>2035</v>
      </c>
      <c r="B745" s="20" t="s">
        <v>2068</v>
      </c>
      <c r="C745" s="20" t="s">
        <v>1936</v>
      </c>
      <c r="D745" s="20" t="s">
        <v>2069</v>
      </c>
      <c r="F745" s="4">
        <f t="shared" si="70"/>
        <v>0</v>
      </c>
      <c r="H745" s="4">
        <f t="shared" si="71"/>
        <v>0</v>
      </c>
      <c r="J745" s="4">
        <f t="shared" si="72"/>
        <v>0</v>
      </c>
      <c r="L745" s="4">
        <f t="shared" si="73"/>
        <v>0</v>
      </c>
    </row>
    <row r="746" spans="1:12" x14ac:dyDescent="0.2">
      <c r="A746" s="20" t="s">
        <v>2035</v>
      </c>
      <c r="B746" s="20" t="s">
        <v>2068</v>
      </c>
      <c r="C746" s="20" t="s">
        <v>38</v>
      </c>
      <c r="D746" s="20" t="s">
        <v>2070</v>
      </c>
      <c r="E746" s="21" t="s">
        <v>2071</v>
      </c>
      <c r="F746" s="4">
        <f t="shared" si="70"/>
        <v>10200</v>
      </c>
      <c r="G746" s="21" t="s">
        <v>2071</v>
      </c>
      <c r="H746" s="4">
        <f t="shared" si="71"/>
        <v>10200</v>
      </c>
      <c r="I746" s="21" t="s">
        <v>2072</v>
      </c>
      <c r="J746" s="4">
        <f t="shared" si="72"/>
        <v>10158.75</v>
      </c>
      <c r="K746" s="21" t="s">
        <v>2073</v>
      </c>
      <c r="L746" s="4">
        <v>3796.35</v>
      </c>
    </row>
    <row r="747" spans="1:12" x14ac:dyDescent="0.2">
      <c r="A747" s="8"/>
      <c r="B747" s="8"/>
      <c r="C747" s="8"/>
      <c r="D747" s="8"/>
      <c r="E747" s="9"/>
      <c r="F747" s="7">
        <f>SUM(F732:F746)</f>
        <v>58960.25</v>
      </c>
      <c r="G747" s="7">
        <f t="shared" ref="G747:L747" si="75">SUM(G732:G746)</f>
        <v>0</v>
      </c>
      <c r="H747" s="7">
        <f t="shared" si="75"/>
        <v>58960.25</v>
      </c>
      <c r="I747" s="7">
        <f t="shared" si="75"/>
        <v>0</v>
      </c>
      <c r="J747" s="7">
        <f t="shared" si="75"/>
        <v>56314.000000000007</v>
      </c>
      <c r="K747" s="7">
        <f t="shared" si="75"/>
        <v>0</v>
      </c>
      <c r="L747" s="7">
        <f t="shared" si="75"/>
        <v>128670</v>
      </c>
    </row>
    <row r="748" spans="1:12" x14ac:dyDescent="0.2">
      <c r="A748" s="2" t="s">
        <v>2074</v>
      </c>
      <c r="B748" s="2" t="s">
        <v>2075</v>
      </c>
      <c r="C748" s="2" t="s">
        <v>38</v>
      </c>
      <c r="D748" s="2" t="s">
        <v>2076</v>
      </c>
      <c r="F748" s="4">
        <v>5150</v>
      </c>
      <c r="G748" s="5" t="s">
        <v>2077</v>
      </c>
      <c r="H748" s="4">
        <f t="shared" si="71"/>
        <v>5150</v>
      </c>
      <c r="I748" s="5" t="s">
        <v>2078</v>
      </c>
      <c r="J748" s="4">
        <f t="shared" si="72"/>
        <v>1216.6600000000001</v>
      </c>
      <c r="K748" s="5" t="s">
        <v>25</v>
      </c>
      <c r="L748" s="4">
        <f t="shared" si="73"/>
        <v>1500</v>
      </c>
    </row>
    <row r="749" spans="1:12" x14ac:dyDescent="0.2">
      <c r="A749" s="2" t="s">
        <v>2074</v>
      </c>
      <c r="B749" s="2" t="s">
        <v>2079</v>
      </c>
      <c r="C749" s="2" t="s">
        <v>1898</v>
      </c>
      <c r="D749" s="2" t="s">
        <v>2080</v>
      </c>
      <c r="E749" s="5" t="s">
        <v>2081</v>
      </c>
      <c r="F749" s="4">
        <f t="shared" si="70"/>
        <v>1920</v>
      </c>
      <c r="G749" s="5" t="s">
        <v>2081</v>
      </c>
      <c r="H749" s="4">
        <f t="shared" si="71"/>
        <v>1920</v>
      </c>
      <c r="J749" s="4">
        <f t="shared" si="72"/>
        <v>0</v>
      </c>
      <c r="K749" s="5" t="s">
        <v>125</v>
      </c>
      <c r="L749" s="4">
        <f t="shared" si="73"/>
        <v>500</v>
      </c>
    </row>
    <row r="750" spans="1:12" x14ac:dyDescent="0.2">
      <c r="A750" s="2" t="s">
        <v>2074</v>
      </c>
      <c r="B750" s="2" t="s">
        <v>2079</v>
      </c>
      <c r="C750" s="2" t="s">
        <v>38</v>
      </c>
      <c r="D750" s="2" t="s">
        <v>2082</v>
      </c>
      <c r="F750" s="4">
        <f t="shared" si="70"/>
        <v>0</v>
      </c>
      <c r="H750" s="4">
        <f t="shared" si="71"/>
        <v>0</v>
      </c>
      <c r="J750" s="4">
        <f t="shared" si="72"/>
        <v>0</v>
      </c>
      <c r="K750" s="5" t="s">
        <v>146</v>
      </c>
      <c r="L750" s="4">
        <f t="shared" si="73"/>
        <v>10000</v>
      </c>
    </row>
    <row r="751" spans="1:12" x14ac:dyDescent="0.2">
      <c r="A751" s="2" t="s">
        <v>2074</v>
      </c>
      <c r="B751" s="2" t="s">
        <v>2083</v>
      </c>
      <c r="C751" s="2" t="s">
        <v>19</v>
      </c>
      <c r="D751" s="2" t="s">
        <v>2084</v>
      </c>
      <c r="E751" s="5" t="s">
        <v>23</v>
      </c>
      <c r="F751" s="4">
        <f t="shared" si="70"/>
        <v>3000</v>
      </c>
      <c r="G751" s="5" t="s">
        <v>23</v>
      </c>
      <c r="H751" s="4">
        <f t="shared" si="71"/>
        <v>3000</v>
      </c>
      <c r="I751" s="5" t="s">
        <v>2085</v>
      </c>
      <c r="J751" s="4">
        <f t="shared" si="72"/>
        <v>378.12</v>
      </c>
      <c r="K751" s="5" t="s">
        <v>169</v>
      </c>
      <c r="L751" s="4">
        <f t="shared" si="73"/>
        <v>2000</v>
      </c>
    </row>
    <row r="752" spans="1:12" x14ac:dyDescent="0.2">
      <c r="A752" s="2" t="s">
        <v>2074</v>
      </c>
      <c r="B752" s="2" t="s">
        <v>2083</v>
      </c>
      <c r="C752" s="2" t="s">
        <v>1916</v>
      </c>
      <c r="D752" s="2" t="s">
        <v>2086</v>
      </c>
      <c r="E752" s="5" t="s">
        <v>16</v>
      </c>
      <c r="F752" s="4">
        <f t="shared" si="70"/>
        <v>6500</v>
      </c>
      <c r="G752" s="5" t="s">
        <v>16</v>
      </c>
      <c r="H752" s="4">
        <f t="shared" si="71"/>
        <v>6500</v>
      </c>
      <c r="J752" s="4">
        <f t="shared" si="72"/>
        <v>0</v>
      </c>
      <c r="K752" s="5" t="s">
        <v>1990</v>
      </c>
      <c r="L752" s="4">
        <f t="shared" si="73"/>
        <v>4500</v>
      </c>
    </row>
    <row r="753" spans="1:12" x14ac:dyDescent="0.2">
      <c r="A753" s="2" t="s">
        <v>2074</v>
      </c>
      <c r="B753" s="2" t="s">
        <v>2083</v>
      </c>
      <c r="C753" s="2" t="s">
        <v>2087</v>
      </c>
      <c r="D753" s="2" t="s">
        <v>2088</v>
      </c>
      <c r="E753" s="5" t="s">
        <v>16</v>
      </c>
      <c r="F753" s="4">
        <f t="shared" si="70"/>
        <v>6500</v>
      </c>
      <c r="G753" s="5" t="s">
        <v>16</v>
      </c>
      <c r="H753" s="4">
        <f t="shared" si="71"/>
        <v>6500</v>
      </c>
      <c r="I753" s="5" t="s">
        <v>2089</v>
      </c>
      <c r="J753" s="4">
        <f t="shared" si="72"/>
        <v>1198.24</v>
      </c>
      <c r="K753" s="5" t="s">
        <v>1990</v>
      </c>
      <c r="L753" s="4">
        <f t="shared" si="73"/>
        <v>4500</v>
      </c>
    </row>
    <row r="754" spans="1:12" x14ac:dyDescent="0.2">
      <c r="A754" s="2" t="s">
        <v>2074</v>
      </c>
      <c r="B754" s="2" t="s">
        <v>2083</v>
      </c>
      <c r="C754" s="2" t="s">
        <v>1880</v>
      </c>
      <c r="D754" s="2" t="s">
        <v>2090</v>
      </c>
      <c r="E754" s="5" t="s">
        <v>260</v>
      </c>
      <c r="F754" s="4">
        <f t="shared" si="70"/>
        <v>600</v>
      </c>
      <c r="G754" s="5" t="s">
        <v>260</v>
      </c>
      <c r="H754" s="4">
        <f t="shared" si="71"/>
        <v>600</v>
      </c>
      <c r="J754" s="4">
        <f t="shared" si="72"/>
        <v>0</v>
      </c>
      <c r="K754" s="5" t="s">
        <v>260</v>
      </c>
      <c r="L754" s="4">
        <f t="shared" si="73"/>
        <v>600</v>
      </c>
    </row>
    <row r="755" spans="1:12" x14ac:dyDescent="0.2">
      <c r="A755" s="2" t="s">
        <v>2074</v>
      </c>
      <c r="B755" s="2" t="s">
        <v>2083</v>
      </c>
      <c r="C755" s="2" t="s">
        <v>199</v>
      </c>
      <c r="D755" s="2" t="s">
        <v>2091</v>
      </c>
      <c r="E755" s="5" t="s">
        <v>117</v>
      </c>
      <c r="F755" s="4">
        <f t="shared" si="70"/>
        <v>1000</v>
      </c>
      <c r="G755" s="5" t="s">
        <v>117</v>
      </c>
      <c r="H755" s="4">
        <f t="shared" si="71"/>
        <v>1000</v>
      </c>
      <c r="J755" s="4">
        <f t="shared" si="72"/>
        <v>0</v>
      </c>
      <c r="K755" s="5" t="s">
        <v>25</v>
      </c>
      <c r="L755" s="4">
        <f t="shared" si="73"/>
        <v>1500</v>
      </c>
    </row>
    <row r="756" spans="1:12" x14ac:dyDescent="0.2">
      <c r="A756" s="2" t="s">
        <v>2074</v>
      </c>
      <c r="B756" s="2" t="s">
        <v>2083</v>
      </c>
      <c r="C756" s="2" t="s">
        <v>31</v>
      </c>
      <c r="D756" s="2" t="s">
        <v>2092</v>
      </c>
      <c r="F756" s="4">
        <f t="shared" si="70"/>
        <v>0</v>
      </c>
      <c r="H756" s="4">
        <f t="shared" si="71"/>
        <v>0</v>
      </c>
      <c r="I756" s="5" t="s">
        <v>1894</v>
      </c>
      <c r="J756" s="4">
        <f t="shared" si="72"/>
        <v>302.5</v>
      </c>
      <c r="L756" s="4">
        <f t="shared" si="73"/>
        <v>0</v>
      </c>
    </row>
    <row r="757" spans="1:12" x14ac:dyDescent="0.2">
      <c r="A757" s="2" t="s">
        <v>2074</v>
      </c>
      <c r="B757" s="2" t="s">
        <v>2083</v>
      </c>
      <c r="C757" s="2" t="s">
        <v>2093</v>
      </c>
      <c r="D757" s="2" t="s">
        <v>2094</v>
      </c>
      <c r="F757" s="4">
        <f t="shared" si="70"/>
        <v>0</v>
      </c>
      <c r="H757" s="4">
        <f t="shared" si="71"/>
        <v>0</v>
      </c>
      <c r="J757" s="4">
        <f t="shared" si="72"/>
        <v>0</v>
      </c>
      <c r="K757" s="5" t="s">
        <v>51</v>
      </c>
      <c r="L757" s="4">
        <f t="shared" si="73"/>
        <v>4000</v>
      </c>
    </row>
    <row r="758" spans="1:12" x14ac:dyDescent="0.2">
      <c r="A758" s="2" t="s">
        <v>2074</v>
      </c>
      <c r="B758" s="2" t="s">
        <v>2083</v>
      </c>
      <c r="C758" s="2" t="s">
        <v>1936</v>
      </c>
      <c r="D758" s="2" t="s">
        <v>2095</v>
      </c>
      <c r="E758" s="5" t="s">
        <v>260</v>
      </c>
      <c r="F758" s="4">
        <f t="shared" si="70"/>
        <v>600</v>
      </c>
      <c r="G758" s="5" t="s">
        <v>260</v>
      </c>
      <c r="H758" s="4">
        <f t="shared" si="71"/>
        <v>600</v>
      </c>
      <c r="I758" s="5" t="s">
        <v>2096</v>
      </c>
      <c r="J758" s="4">
        <f t="shared" si="72"/>
        <v>392.95</v>
      </c>
      <c r="K758" s="5" t="s">
        <v>230</v>
      </c>
      <c r="L758" s="4">
        <f t="shared" si="73"/>
        <v>300</v>
      </c>
    </row>
    <row r="759" spans="1:12" x14ac:dyDescent="0.2">
      <c r="A759" s="2" t="s">
        <v>2074</v>
      </c>
      <c r="B759" s="2" t="s">
        <v>2083</v>
      </c>
      <c r="C759" s="2" t="s">
        <v>38</v>
      </c>
      <c r="D759" s="2" t="s">
        <v>278</v>
      </c>
      <c r="F759" s="4">
        <f t="shared" si="70"/>
        <v>0</v>
      </c>
      <c r="H759" s="4">
        <f t="shared" si="71"/>
        <v>0</v>
      </c>
      <c r="I759" s="5" t="s">
        <v>2097</v>
      </c>
      <c r="J759" s="4">
        <f t="shared" si="72"/>
        <v>9528.75</v>
      </c>
      <c r="L759" s="4">
        <f t="shared" si="73"/>
        <v>0</v>
      </c>
    </row>
    <row r="760" spans="1:12" x14ac:dyDescent="0.2">
      <c r="A760" s="2" t="s">
        <v>2074</v>
      </c>
      <c r="B760" s="2" t="s">
        <v>2098</v>
      </c>
      <c r="C760" s="2" t="s">
        <v>86</v>
      </c>
      <c r="D760" s="2" t="s">
        <v>2099</v>
      </c>
      <c r="F760" s="4">
        <f t="shared" si="70"/>
        <v>0</v>
      </c>
      <c r="H760" s="4">
        <f t="shared" si="71"/>
        <v>0</v>
      </c>
      <c r="J760" s="4">
        <f t="shared" si="72"/>
        <v>0</v>
      </c>
      <c r="L760" s="4">
        <f t="shared" si="73"/>
        <v>0</v>
      </c>
    </row>
    <row r="761" spans="1:12" x14ac:dyDescent="0.2">
      <c r="A761" s="2" t="s">
        <v>2074</v>
      </c>
      <c r="B761" s="2" t="s">
        <v>2100</v>
      </c>
      <c r="C761" s="2" t="s">
        <v>174</v>
      </c>
      <c r="D761" s="2" t="s">
        <v>2101</v>
      </c>
      <c r="F761" s="4">
        <f t="shared" si="70"/>
        <v>0</v>
      </c>
      <c r="H761" s="4">
        <f t="shared" si="71"/>
        <v>0</v>
      </c>
      <c r="J761" s="4">
        <f t="shared" si="72"/>
        <v>0</v>
      </c>
      <c r="L761" s="4">
        <f t="shared" si="73"/>
        <v>0</v>
      </c>
    </row>
    <row r="762" spans="1:12" x14ac:dyDescent="0.2">
      <c r="A762" s="2" t="s">
        <v>2074</v>
      </c>
      <c r="B762" s="2" t="s">
        <v>2100</v>
      </c>
      <c r="C762" s="2" t="s">
        <v>1960</v>
      </c>
      <c r="D762" s="2" t="s">
        <v>2102</v>
      </c>
      <c r="F762" s="4">
        <f t="shared" si="70"/>
        <v>0</v>
      </c>
      <c r="H762" s="4">
        <f t="shared" si="71"/>
        <v>0</v>
      </c>
      <c r="J762" s="4">
        <f t="shared" si="72"/>
        <v>0</v>
      </c>
      <c r="L762" s="4">
        <f t="shared" si="73"/>
        <v>0</v>
      </c>
    </row>
    <row r="763" spans="1:12" x14ac:dyDescent="0.2">
      <c r="A763" s="2" t="s">
        <v>2074</v>
      </c>
      <c r="B763" s="2" t="s">
        <v>2103</v>
      </c>
      <c r="C763" s="2" t="s">
        <v>1960</v>
      </c>
      <c r="D763" s="2" t="s">
        <v>2104</v>
      </c>
      <c r="E763" s="5" t="s">
        <v>1352</v>
      </c>
      <c r="F763" s="4">
        <f t="shared" si="70"/>
        <v>12000</v>
      </c>
      <c r="G763" s="5" t="s">
        <v>1352</v>
      </c>
      <c r="H763" s="4">
        <f t="shared" si="71"/>
        <v>12000</v>
      </c>
      <c r="I763" s="5" t="s">
        <v>2105</v>
      </c>
      <c r="J763" s="4">
        <f t="shared" si="72"/>
        <v>10727.2</v>
      </c>
      <c r="K763" s="5" t="s">
        <v>249</v>
      </c>
      <c r="L763" s="4">
        <f t="shared" si="73"/>
        <v>30000</v>
      </c>
    </row>
    <row r="764" spans="1:12" x14ac:dyDescent="0.2">
      <c r="A764" s="2" t="s">
        <v>2074</v>
      </c>
      <c r="B764" s="2" t="s">
        <v>2106</v>
      </c>
      <c r="C764" s="2" t="s">
        <v>1898</v>
      </c>
      <c r="D764" s="2" t="s">
        <v>2107</v>
      </c>
      <c r="E764" s="5" t="s">
        <v>2108</v>
      </c>
      <c r="F764" s="4">
        <f t="shared" si="70"/>
        <v>80</v>
      </c>
      <c r="G764" s="5" t="s">
        <v>2108</v>
      </c>
      <c r="H764" s="4">
        <f t="shared" si="71"/>
        <v>80</v>
      </c>
      <c r="I764" s="5" t="s">
        <v>2109</v>
      </c>
      <c r="J764" s="4">
        <f t="shared" si="72"/>
        <v>76.23</v>
      </c>
      <c r="L764" s="4">
        <f t="shared" si="73"/>
        <v>0</v>
      </c>
    </row>
    <row r="765" spans="1:12" x14ac:dyDescent="0.2">
      <c r="A765" s="2" t="s">
        <v>2074</v>
      </c>
      <c r="B765" s="2" t="s">
        <v>2110</v>
      </c>
      <c r="C765" s="2" t="s">
        <v>67</v>
      </c>
      <c r="D765" s="2" t="s">
        <v>2111</v>
      </c>
      <c r="F765" s="4">
        <f t="shared" si="70"/>
        <v>0</v>
      </c>
      <c r="G765" s="5" t="s">
        <v>1803</v>
      </c>
      <c r="H765" s="4">
        <f t="shared" si="71"/>
        <v>90000</v>
      </c>
      <c r="I765" s="5" t="s">
        <v>2112</v>
      </c>
      <c r="J765" s="4">
        <f t="shared" si="72"/>
        <v>115000</v>
      </c>
      <c r="L765" s="4">
        <f t="shared" si="73"/>
        <v>0</v>
      </c>
    </row>
    <row r="766" spans="1:12" x14ac:dyDescent="0.2">
      <c r="A766" s="2" t="s">
        <v>2074</v>
      </c>
      <c r="B766" s="2" t="s">
        <v>2110</v>
      </c>
      <c r="C766" s="2" t="s">
        <v>2113</v>
      </c>
      <c r="D766" s="2" t="s">
        <v>2114</v>
      </c>
      <c r="F766" s="4">
        <f t="shared" si="70"/>
        <v>0</v>
      </c>
      <c r="H766" s="4">
        <f t="shared" si="71"/>
        <v>0</v>
      </c>
      <c r="I766" s="5" t="s">
        <v>2115</v>
      </c>
      <c r="J766" s="4">
        <f t="shared" si="72"/>
        <v>4503.96</v>
      </c>
      <c r="L766" s="4">
        <f t="shared" si="73"/>
        <v>0</v>
      </c>
    </row>
    <row r="767" spans="1:12" x14ac:dyDescent="0.2">
      <c r="A767" s="2" t="s">
        <v>2074</v>
      </c>
      <c r="B767" s="2" t="s">
        <v>2116</v>
      </c>
      <c r="C767" s="2" t="s">
        <v>11</v>
      </c>
      <c r="D767" s="2" t="s">
        <v>2117</v>
      </c>
      <c r="E767" s="5" t="s">
        <v>69</v>
      </c>
      <c r="F767" s="4">
        <f t="shared" si="70"/>
        <v>15000</v>
      </c>
      <c r="G767" s="5" t="s">
        <v>69</v>
      </c>
      <c r="H767" s="4">
        <f t="shared" si="71"/>
        <v>15000</v>
      </c>
      <c r="I767" s="5" t="s">
        <v>2118</v>
      </c>
      <c r="J767" s="4">
        <f t="shared" si="72"/>
        <v>6616.52</v>
      </c>
      <c r="K767" s="5" t="s">
        <v>146</v>
      </c>
      <c r="L767" s="4">
        <f t="shared" si="73"/>
        <v>10000</v>
      </c>
    </row>
    <row r="768" spans="1:12" x14ac:dyDescent="0.2">
      <c r="A768" s="2" t="s">
        <v>2074</v>
      </c>
      <c r="B768" s="2" t="s">
        <v>2116</v>
      </c>
      <c r="C768" s="2" t="s">
        <v>153</v>
      </c>
      <c r="D768" s="2" t="s">
        <v>2119</v>
      </c>
      <c r="E768" s="5" t="s">
        <v>117</v>
      </c>
      <c r="F768" s="4">
        <f t="shared" si="70"/>
        <v>1000</v>
      </c>
      <c r="G768" s="5" t="s">
        <v>117</v>
      </c>
      <c r="H768" s="4">
        <f t="shared" si="71"/>
        <v>1000</v>
      </c>
      <c r="I768" s="5" t="s">
        <v>2120</v>
      </c>
      <c r="J768" s="4">
        <f t="shared" si="72"/>
        <v>284.35000000000002</v>
      </c>
      <c r="K768" s="5" t="s">
        <v>117</v>
      </c>
      <c r="L768" s="4">
        <f t="shared" si="73"/>
        <v>1000</v>
      </c>
    </row>
    <row r="769" spans="1:12" x14ac:dyDescent="0.2">
      <c r="A769" s="2" t="s">
        <v>2074</v>
      </c>
      <c r="B769" s="2" t="s">
        <v>2116</v>
      </c>
      <c r="C769" s="2" t="s">
        <v>174</v>
      </c>
      <c r="D769" s="2" t="s">
        <v>2121</v>
      </c>
      <c r="F769" s="4">
        <f t="shared" si="70"/>
        <v>0</v>
      </c>
      <c r="H769" s="4">
        <f t="shared" si="71"/>
        <v>0</v>
      </c>
      <c r="I769" s="5" t="s">
        <v>2122</v>
      </c>
      <c r="J769" s="4">
        <f t="shared" si="72"/>
        <v>1759.82</v>
      </c>
      <c r="L769" s="4">
        <f t="shared" si="73"/>
        <v>0</v>
      </c>
    </row>
    <row r="770" spans="1:12" x14ac:dyDescent="0.2">
      <c r="A770" s="2" t="s">
        <v>2074</v>
      </c>
      <c r="B770" s="2" t="s">
        <v>2116</v>
      </c>
      <c r="C770" s="2" t="s">
        <v>79</v>
      </c>
      <c r="D770" s="2" t="s">
        <v>2123</v>
      </c>
      <c r="E770" s="5" t="s">
        <v>2124</v>
      </c>
      <c r="F770" s="4">
        <f t="shared" si="70"/>
        <v>3500</v>
      </c>
      <c r="G770" s="5" t="s">
        <v>2124</v>
      </c>
      <c r="H770" s="4">
        <f t="shared" si="71"/>
        <v>3500</v>
      </c>
      <c r="I770" s="5" t="s">
        <v>2125</v>
      </c>
      <c r="J770" s="4">
        <f t="shared" si="72"/>
        <v>484</v>
      </c>
      <c r="K770" s="5" t="s">
        <v>2126</v>
      </c>
      <c r="L770" s="4">
        <f t="shared" si="73"/>
        <v>3200</v>
      </c>
    </row>
    <row r="771" spans="1:12" x14ac:dyDescent="0.2">
      <c r="A771" s="2" t="s">
        <v>2074</v>
      </c>
      <c r="B771" s="2" t="s">
        <v>2116</v>
      </c>
      <c r="C771" s="2" t="s">
        <v>223</v>
      </c>
      <c r="D771" s="2" t="s">
        <v>2127</v>
      </c>
      <c r="E771" s="5" t="s">
        <v>230</v>
      </c>
      <c r="F771" s="4">
        <f t="shared" si="70"/>
        <v>300</v>
      </c>
      <c r="G771" s="5" t="s">
        <v>230</v>
      </c>
      <c r="H771" s="4">
        <f t="shared" si="71"/>
        <v>300</v>
      </c>
      <c r="J771" s="4">
        <f t="shared" si="72"/>
        <v>0</v>
      </c>
      <c r="K771" s="5" t="s">
        <v>230</v>
      </c>
      <c r="L771" s="4">
        <f t="shared" si="73"/>
        <v>300</v>
      </c>
    </row>
    <row r="772" spans="1:12" x14ac:dyDescent="0.2">
      <c r="A772" s="2" t="s">
        <v>2074</v>
      </c>
      <c r="B772" s="2" t="s">
        <v>2116</v>
      </c>
      <c r="C772" s="2" t="s">
        <v>71</v>
      </c>
      <c r="D772" s="2" t="s">
        <v>2128</v>
      </c>
      <c r="F772" s="4">
        <f t="shared" si="70"/>
        <v>0</v>
      </c>
      <c r="H772" s="4">
        <f t="shared" si="71"/>
        <v>0</v>
      </c>
      <c r="I772" s="5" t="s">
        <v>2129</v>
      </c>
      <c r="J772" s="4">
        <f t="shared" si="72"/>
        <v>3250.59</v>
      </c>
      <c r="L772" s="4">
        <f t="shared" si="73"/>
        <v>0</v>
      </c>
    </row>
    <row r="773" spans="1:12" x14ac:dyDescent="0.2">
      <c r="A773" s="2" t="s">
        <v>2074</v>
      </c>
      <c r="B773" s="2" t="s">
        <v>2130</v>
      </c>
      <c r="C773" s="2" t="s">
        <v>11</v>
      </c>
      <c r="D773" s="2" t="s">
        <v>2131</v>
      </c>
      <c r="E773" s="5" t="s">
        <v>23</v>
      </c>
      <c r="F773" s="4">
        <f t="shared" si="70"/>
        <v>3000</v>
      </c>
      <c r="G773" s="5" t="s">
        <v>23</v>
      </c>
      <c r="H773" s="4">
        <f t="shared" si="71"/>
        <v>3000</v>
      </c>
      <c r="I773" s="5" t="s">
        <v>2132</v>
      </c>
      <c r="J773" s="4">
        <f t="shared" si="72"/>
        <v>1869</v>
      </c>
      <c r="K773" s="5" t="s">
        <v>169</v>
      </c>
      <c r="L773" s="4">
        <f t="shared" si="73"/>
        <v>2000</v>
      </c>
    </row>
    <row r="774" spans="1:12" x14ac:dyDescent="0.2">
      <c r="A774" s="2" t="s">
        <v>2074</v>
      </c>
      <c r="B774" s="2" t="s">
        <v>2130</v>
      </c>
      <c r="C774" s="2" t="s">
        <v>2133</v>
      </c>
      <c r="D774" s="2" t="s">
        <v>2134</v>
      </c>
      <c r="F774" s="4">
        <f t="shared" si="70"/>
        <v>0</v>
      </c>
      <c r="H774" s="4">
        <f t="shared" si="71"/>
        <v>0</v>
      </c>
      <c r="J774" s="4">
        <f t="shared" si="72"/>
        <v>0</v>
      </c>
      <c r="L774" s="4">
        <f t="shared" si="73"/>
        <v>0</v>
      </c>
    </row>
    <row r="775" spans="1:12" x14ac:dyDescent="0.2">
      <c r="A775" s="2" t="s">
        <v>2074</v>
      </c>
      <c r="B775" s="2" t="s">
        <v>2130</v>
      </c>
      <c r="C775" s="2" t="s">
        <v>2135</v>
      </c>
      <c r="D775" s="2" t="s">
        <v>2136</v>
      </c>
      <c r="F775" s="4">
        <f t="shared" si="70"/>
        <v>0</v>
      </c>
      <c r="H775" s="4">
        <f t="shared" si="71"/>
        <v>0</v>
      </c>
      <c r="J775" s="4">
        <f t="shared" si="72"/>
        <v>0</v>
      </c>
      <c r="L775" s="4">
        <f t="shared" si="73"/>
        <v>0</v>
      </c>
    </row>
    <row r="776" spans="1:12" x14ac:dyDescent="0.2">
      <c r="A776" s="2" t="s">
        <v>2074</v>
      </c>
      <c r="B776" s="2" t="s">
        <v>2137</v>
      </c>
      <c r="C776" s="2" t="s">
        <v>251</v>
      </c>
      <c r="D776" s="2" t="s">
        <v>2138</v>
      </c>
      <c r="F776" s="4">
        <f t="shared" si="70"/>
        <v>0</v>
      </c>
      <c r="H776" s="4">
        <f t="shared" si="71"/>
        <v>0</v>
      </c>
      <c r="J776" s="4">
        <f t="shared" si="72"/>
        <v>0</v>
      </c>
      <c r="K776" s="5" t="s">
        <v>2139</v>
      </c>
      <c r="L776" s="4">
        <f t="shared" si="73"/>
        <v>8900</v>
      </c>
    </row>
    <row r="777" spans="1:12" x14ac:dyDescent="0.2">
      <c r="A777" s="2" t="s">
        <v>2074</v>
      </c>
      <c r="B777" s="2" t="s">
        <v>2137</v>
      </c>
      <c r="C777" s="2" t="s">
        <v>11</v>
      </c>
      <c r="D777" s="2" t="s">
        <v>2140</v>
      </c>
      <c r="F777" s="4">
        <f t="shared" si="70"/>
        <v>0</v>
      </c>
      <c r="H777" s="4">
        <f t="shared" si="71"/>
        <v>0</v>
      </c>
      <c r="I777" s="5" t="s">
        <v>2141</v>
      </c>
      <c r="J777" s="4">
        <f t="shared" si="72"/>
        <v>477.95</v>
      </c>
      <c r="L777" s="4">
        <f t="shared" si="73"/>
        <v>0</v>
      </c>
    </row>
    <row r="778" spans="1:12" x14ac:dyDescent="0.2">
      <c r="A778" s="2" t="s">
        <v>2074</v>
      </c>
      <c r="B778" s="2" t="s">
        <v>2137</v>
      </c>
      <c r="C778" s="2" t="s">
        <v>1861</v>
      </c>
      <c r="D778" s="2" t="s">
        <v>2142</v>
      </c>
      <c r="E778" s="5" t="s">
        <v>69</v>
      </c>
      <c r="F778" s="4">
        <f t="shared" si="70"/>
        <v>15000</v>
      </c>
      <c r="G778" s="5" t="s">
        <v>69</v>
      </c>
      <c r="H778" s="4">
        <f t="shared" si="71"/>
        <v>15000</v>
      </c>
      <c r="I778" s="5" t="s">
        <v>2143</v>
      </c>
      <c r="J778" s="4">
        <f t="shared" si="72"/>
        <v>370.54</v>
      </c>
      <c r="K778" s="5" t="s">
        <v>146</v>
      </c>
      <c r="L778" s="4">
        <f t="shared" si="73"/>
        <v>10000</v>
      </c>
    </row>
    <row r="779" spans="1:12" x14ac:dyDescent="0.2">
      <c r="A779" s="20" t="s">
        <v>2074</v>
      </c>
      <c r="B779" s="20" t="s">
        <v>2137</v>
      </c>
      <c r="C779" s="20" t="s">
        <v>174</v>
      </c>
      <c r="D779" s="20" t="s">
        <v>2144</v>
      </c>
      <c r="E779" s="21" t="s">
        <v>117</v>
      </c>
      <c r="F779" s="4">
        <f t="shared" si="70"/>
        <v>1000</v>
      </c>
      <c r="G779" s="21" t="s">
        <v>117</v>
      </c>
      <c r="H779" s="4">
        <f t="shared" si="71"/>
        <v>1000</v>
      </c>
      <c r="J779" s="4">
        <f t="shared" si="72"/>
        <v>0</v>
      </c>
      <c r="K779" s="21" t="s">
        <v>117</v>
      </c>
      <c r="L779" s="4">
        <f t="shared" si="73"/>
        <v>1000</v>
      </c>
    </row>
    <row r="780" spans="1:12" x14ac:dyDescent="0.2">
      <c r="A780" s="20" t="s">
        <v>2074</v>
      </c>
      <c r="B780" s="20" t="s">
        <v>2137</v>
      </c>
      <c r="C780" s="20" t="s">
        <v>2145</v>
      </c>
      <c r="D780" s="20" t="s">
        <v>2146</v>
      </c>
      <c r="F780" s="4">
        <f t="shared" si="70"/>
        <v>0</v>
      </c>
      <c r="H780" s="4">
        <f t="shared" si="71"/>
        <v>0</v>
      </c>
      <c r="J780" s="4">
        <f t="shared" si="72"/>
        <v>0</v>
      </c>
      <c r="L780" s="4">
        <f t="shared" si="73"/>
        <v>0</v>
      </c>
    </row>
    <row r="781" spans="1:12" x14ac:dyDescent="0.2">
      <c r="A781" s="20" t="s">
        <v>2074</v>
      </c>
      <c r="B781" s="20" t="s">
        <v>2137</v>
      </c>
      <c r="C781" s="20" t="s">
        <v>38</v>
      </c>
      <c r="D781" s="20" t="s">
        <v>2147</v>
      </c>
      <c r="F781" s="4">
        <f t="shared" si="70"/>
        <v>0</v>
      </c>
      <c r="H781" s="4">
        <f t="shared" si="71"/>
        <v>0</v>
      </c>
      <c r="J781" s="4">
        <f t="shared" si="72"/>
        <v>0</v>
      </c>
      <c r="L781" s="4">
        <f t="shared" si="73"/>
        <v>0</v>
      </c>
    </row>
    <row r="782" spans="1:12" x14ac:dyDescent="0.2">
      <c r="A782" s="20" t="s">
        <v>2074</v>
      </c>
      <c r="B782" s="20" t="s">
        <v>2137</v>
      </c>
      <c r="C782" s="20" t="s">
        <v>2133</v>
      </c>
      <c r="D782" s="20" t="s">
        <v>2148</v>
      </c>
      <c r="F782" s="4">
        <f t="shared" si="70"/>
        <v>0</v>
      </c>
      <c r="H782" s="4">
        <f t="shared" si="71"/>
        <v>0</v>
      </c>
      <c r="J782" s="4">
        <f t="shared" si="72"/>
        <v>0</v>
      </c>
      <c r="L782" s="4">
        <f t="shared" si="73"/>
        <v>0</v>
      </c>
    </row>
    <row r="783" spans="1:12" x14ac:dyDescent="0.2">
      <c r="A783" s="20" t="s">
        <v>2074</v>
      </c>
      <c r="B783" s="20" t="s">
        <v>2137</v>
      </c>
      <c r="C783" s="20" t="s">
        <v>2135</v>
      </c>
      <c r="D783" s="20" t="s">
        <v>2149</v>
      </c>
      <c r="F783" s="4">
        <f t="shared" si="70"/>
        <v>0</v>
      </c>
      <c r="H783" s="4">
        <f t="shared" si="71"/>
        <v>0</v>
      </c>
      <c r="J783" s="4">
        <f t="shared" si="72"/>
        <v>0</v>
      </c>
      <c r="L783" s="4">
        <f t="shared" si="73"/>
        <v>0</v>
      </c>
    </row>
    <row r="784" spans="1:12" x14ac:dyDescent="0.2">
      <c r="A784" s="20" t="s">
        <v>2074</v>
      </c>
      <c r="B784" s="20" t="s">
        <v>2137</v>
      </c>
      <c r="C784" s="20" t="s">
        <v>2150</v>
      </c>
      <c r="D784" s="20" t="s">
        <v>2151</v>
      </c>
      <c r="F784" s="4">
        <f t="shared" si="70"/>
        <v>0</v>
      </c>
      <c r="H784" s="4">
        <f t="shared" si="71"/>
        <v>0</v>
      </c>
      <c r="J784" s="4">
        <f t="shared" si="72"/>
        <v>0</v>
      </c>
      <c r="L784" s="4">
        <f t="shared" si="73"/>
        <v>0</v>
      </c>
    </row>
    <row r="785" spans="1:12" x14ac:dyDescent="0.2">
      <c r="A785" s="22">
        <v>5006</v>
      </c>
      <c r="B785" s="22">
        <v>34203</v>
      </c>
      <c r="C785" s="22">
        <v>6330001</v>
      </c>
      <c r="D785" s="20" t="s">
        <v>3575</v>
      </c>
      <c r="L785" s="4">
        <v>15000</v>
      </c>
    </row>
    <row r="786" spans="1:12" x14ac:dyDescent="0.2">
      <c r="A786" s="2" t="s">
        <v>2074</v>
      </c>
      <c r="B786" s="2" t="s">
        <v>2152</v>
      </c>
      <c r="C786" s="2" t="s">
        <v>174</v>
      </c>
      <c r="D786" s="2" t="s">
        <v>2153</v>
      </c>
      <c r="F786" s="4">
        <f t="shared" si="70"/>
        <v>0</v>
      </c>
      <c r="H786" s="4">
        <f t="shared" si="71"/>
        <v>0</v>
      </c>
      <c r="I786" s="5" t="s">
        <v>2154</v>
      </c>
      <c r="J786" s="4">
        <f t="shared" si="72"/>
        <v>175.33</v>
      </c>
      <c r="L786" s="4">
        <f t="shared" si="73"/>
        <v>0</v>
      </c>
    </row>
    <row r="787" spans="1:12" x14ac:dyDescent="0.2">
      <c r="A787" s="2" t="s">
        <v>2074</v>
      </c>
      <c r="B787" s="2" t="s">
        <v>2152</v>
      </c>
      <c r="C787" s="2" t="s">
        <v>2155</v>
      </c>
      <c r="D787" s="2" t="s">
        <v>2156</v>
      </c>
      <c r="F787" s="4">
        <f t="shared" si="70"/>
        <v>0</v>
      </c>
      <c r="H787" s="4">
        <f t="shared" si="71"/>
        <v>0</v>
      </c>
      <c r="I787" s="5" t="s">
        <v>2157</v>
      </c>
      <c r="J787" s="4">
        <f t="shared" si="72"/>
        <v>4500.72</v>
      </c>
      <c r="L787" s="4">
        <f t="shared" si="73"/>
        <v>0</v>
      </c>
    </row>
    <row r="788" spans="1:12" x14ac:dyDescent="0.2">
      <c r="A788" s="2" t="s">
        <v>2074</v>
      </c>
      <c r="B788" s="2" t="s">
        <v>2152</v>
      </c>
      <c r="C788" s="2" t="s">
        <v>1884</v>
      </c>
      <c r="D788" s="2" t="s">
        <v>2158</v>
      </c>
      <c r="F788" s="4">
        <f t="shared" si="70"/>
        <v>0</v>
      </c>
      <c r="H788" s="4">
        <f t="shared" si="71"/>
        <v>0</v>
      </c>
      <c r="J788" s="4">
        <f t="shared" si="72"/>
        <v>0</v>
      </c>
      <c r="L788" s="4">
        <f t="shared" si="73"/>
        <v>0</v>
      </c>
    </row>
    <row r="789" spans="1:12" x14ac:dyDescent="0.2">
      <c r="A789" s="8"/>
      <c r="B789" s="8"/>
      <c r="C789" s="8"/>
      <c r="D789" s="8"/>
      <c r="E789" s="7"/>
      <c r="F789" s="7">
        <f>SUM(F748:F788)</f>
        <v>76150</v>
      </c>
      <c r="G789" s="7">
        <f t="shared" ref="G789:L789" si="76">SUM(G748:G788)</f>
        <v>0</v>
      </c>
      <c r="H789" s="7">
        <f t="shared" si="76"/>
        <v>166150</v>
      </c>
      <c r="I789" s="7">
        <f t="shared" si="76"/>
        <v>0</v>
      </c>
      <c r="J789" s="7">
        <f t="shared" si="76"/>
        <v>163113.43</v>
      </c>
      <c r="K789" s="7">
        <f t="shared" si="76"/>
        <v>0</v>
      </c>
      <c r="L789" s="7">
        <f t="shared" si="76"/>
        <v>110800</v>
      </c>
    </row>
    <row r="790" spans="1:12" x14ac:dyDescent="0.2">
      <c r="A790" s="2" t="s">
        <v>2159</v>
      </c>
      <c r="B790" s="2" t="s">
        <v>266</v>
      </c>
      <c r="C790" s="2" t="s">
        <v>11</v>
      </c>
      <c r="D790" s="2" t="s">
        <v>2160</v>
      </c>
      <c r="F790" s="4">
        <v>1500</v>
      </c>
      <c r="G790" s="5" t="s">
        <v>25</v>
      </c>
      <c r="H790" s="4">
        <f t="shared" si="71"/>
        <v>1500</v>
      </c>
      <c r="I790" s="5" t="s">
        <v>2161</v>
      </c>
      <c r="J790" s="4">
        <f t="shared" si="72"/>
        <v>14</v>
      </c>
      <c r="K790" s="5" t="s">
        <v>25</v>
      </c>
      <c r="L790" s="4">
        <f t="shared" si="73"/>
        <v>1500</v>
      </c>
    </row>
    <row r="791" spans="1:12" x14ac:dyDescent="0.2">
      <c r="A791" s="2" t="s">
        <v>2159</v>
      </c>
      <c r="B791" s="2" t="s">
        <v>266</v>
      </c>
      <c r="C791" s="2" t="s">
        <v>199</v>
      </c>
      <c r="D791" s="2" t="s">
        <v>2162</v>
      </c>
      <c r="F791" s="4">
        <f t="shared" si="70"/>
        <v>0</v>
      </c>
      <c r="H791" s="4">
        <f t="shared" si="71"/>
        <v>0</v>
      </c>
      <c r="J791" s="4">
        <f t="shared" si="72"/>
        <v>0</v>
      </c>
      <c r="L791" s="4">
        <f t="shared" si="73"/>
        <v>0</v>
      </c>
    </row>
    <row r="792" spans="1:12" x14ac:dyDescent="0.2">
      <c r="A792" s="2" t="s">
        <v>2159</v>
      </c>
      <c r="B792" s="2" t="s">
        <v>266</v>
      </c>
      <c r="C792" s="2" t="s">
        <v>2163</v>
      </c>
      <c r="D792" s="2" t="s">
        <v>2164</v>
      </c>
      <c r="F792" s="4">
        <f t="shared" si="70"/>
        <v>0</v>
      </c>
      <c r="H792" s="4">
        <f t="shared" si="71"/>
        <v>0</v>
      </c>
      <c r="I792" s="5" t="s">
        <v>2165</v>
      </c>
      <c r="J792" s="4">
        <f t="shared" si="72"/>
        <v>295.01</v>
      </c>
      <c r="L792" s="4">
        <f t="shared" si="73"/>
        <v>0</v>
      </c>
    </row>
    <row r="793" spans="1:12" x14ac:dyDescent="0.2">
      <c r="A793" s="2" t="s">
        <v>2159</v>
      </c>
      <c r="B793" s="2" t="s">
        <v>266</v>
      </c>
      <c r="C793" s="2" t="s">
        <v>2166</v>
      </c>
      <c r="D793" s="2" t="s">
        <v>2167</v>
      </c>
      <c r="F793" s="4">
        <f t="shared" si="70"/>
        <v>0</v>
      </c>
      <c r="H793" s="4">
        <f t="shared" si="71"/>
        <v>0</v>
      </c>
      <c r="J793" s="4">
        <f t="shared" si="72"/>
        <v>0</v>
      </c>
      <c r="L793" s="4">
        <f t="shared" si="73"/>
        <v>0</v>
      </c>
    </row>
    <row r="794" spans="1:12" x14ac:dyDescent="0.2">
      <c r="A794" s="2" t="s">
        <v>2159</v>
      </c>
      <c r="B794" s="2" t="s">
        <v>266</v>
      </c>
      <c r="C794" s="2" t="s">
        <v>38</v>
      </c>
      <c r="D794" s="2" t="s">
        <v>2168</v>
      </c>
      <c r="F794" s="4">
        <f t="shared" ref="F794:F859" si="77">VALUE(E794)</f>
        <v>0</v>
      </c>
      <c r="H794" s="4">
        <f t="shared" ref="H794:H859" si="78">VALUE(G794)</f>
        <v>0</v>
      </c>
      <c r="I794" s="5" t="s">
        <v>2169</v>
      </c>
      <c r="J794" s="4">
        <f t="shared" ref="J794:J859" si="79">VALUE(I794)</f>
        <v>2420</v>
      </c>
      <c r="L794" s="4">
        <f t="shared" ref="L794:L859" si="80">VALUE(K794)</f>
        <v>0</v>
      </c>
    </row>
    <row r="795" spans="1:12" x14ac:dyDescent="0.2">
      <c r="A795" s="2" t="s">
        <v>2159</v>
      </c>
      <c r="B795" s="2" t="s">
        <v>266</v>
      </c>
      <c r="C795" s="2" t="s">
        <v>1956</v>
      </c>
      <c r="D795" s="2" t="s">
        <v>2170</v>
      </c>
      <c r="F795" s="4">
        <f t="shared" si="77"/>
        <v>0</v>
      </c>
      <c r="H795" s="4">
        <f t="shared" si="78"/>
        <v>0</v>
      </c>
      <c r="J795" s="4">
        <f t="shared" si="79"/>
        <v>0</v>
      </c>
      <c r="L795" s="4">
        <f t="shared" si="80"/>
        <v>0</v>
      </c>
    </row>
    <row r="796" spans="1:12" x14ac:dyDescent="0.2">
      <c r="A796" s="2" t="s">
        <v>2159</v>
      </c>
      <c r="B796" s="2" t="s">
        <v>266</v>
      </c>
      <c r="C796" s="2" t="s">
        <v>722</v>
      </c>
      <c r="D796" s="2" t="s">
        <v>2171</v>
      </c>
      <c r="F796" s="4">
        <f t="shared" si="77"/>
        <v>0</v>
      </c>
      <c r="H796" s="4">
        <f t="shared" si="78"/>
        <v>0</v>
      </c>
      <c r="J796" s="4">
        <f t="shared" si="79"/>
        <v>0</v>
      </c>
      <c r="L796" s="4">
        <f t="shared" si="80"/>
        <v>0</v>
      </c>
    </row>
    <row r="797" spans="1:12" x14ac:dyDescent="0.2">
      <c r="A797" s="2" t="s">
        <v>2159</v>
      </c>
      <c r="B797" s="2" t="s">
        <v>266</v>
      </c>
      <c r="C797" s="2" t="s">
        <v>2031</v>
      </c>
      <c r="D797" s="2" t="s">
        <v>2172</v>
      </c>
      <c r="F797" s="4">
        <f t="shared" si="77"/>
        <v>0</v>
      </c>
      <c r="H797" s="4">
        <f t="shared" si="78"/>
        <v>0</v>
      </c>
      <c r="I797" s="5" t="s">
        <v>2173</v>
      </c>
      <c r="J797" s="4">
        <f t="shared" si="79"/>
        <v>260</v>
      </c>
      <c r="L797" s="4">
        <f t="shared" si="80"/>
        <v>0</v>
      </c>
    </row>
    <row r="798" spans="1:12" x14ac:dyDescent="0.2">
      <c r="A798" s="2" t="s">
        <v>2159</v>
      </c>
      <c r="B798" s="2" t="s">
        <v>266</v>
      </c>
      <c r="C798" s="2" t="s">
        <v>2174</v>
      </c>
      <c r="D798" s="2" t="s">
        <v>2175</v>
      </c>
      <c r="F798" s="4">
        <f t="shared" si="77"/>
        <v>0</v>
      </c>
      <c r="H798" s="4">
        <f t="shared" si="78"/>
        <v>0</v>
      </c>
      <c r="I798" s="5" t="s">
        <v>2176</v>
      </c>
      <c r="J798" s="4">
        <f t="shared" si="79"/>
        <v>1725</v>
      </c>
      <c r="L798" s="4">
        <f t="shared" si="80"/>
        <v>0</v>
      </c>
    </row>
    <row r="799" spans="1:12" x14ac:dyDescent="0.2">
      <c r="A799" s="2" t="s">
        <v>2159</v>
      </c>
      <c r="B799" s="2" t="s">
        <v>266</v>
      </c>
      <c r="C799" s="2" t="s">
        <v>2177</v>
      </c>
      <c r="D799" s="2" t="s">
        <v>2178</v>
      </c>
      <c r="F799" s="4">
        <f t="shared" si="77"/>
        <v>0</v>
      </c>
      <c r="H799" s="4">
        <f t="shared" si="78"/>
        <v>0</v>
      </c>
      <c r="I799" s="5" t="s">
        <v>2179</v>
      </c>
      <c r="J799" s="4">
        <f t="shared" si="79"/>
        <v>3542.4</v>
      </c>
      <c r="L799" s="4">
        <f t="shared" si="80"/>
        <v>0</v>
      </c>
    </row>
    <row r="800" spans="1:12" x14ac:dyDescent="0.2">
      <c r="A800" s="2" t="s">
        <v>2159</v>
      </c>
      <c r="B800" s="2" t="s">
        <v>266</v>
      </c>
      <c r="C800" s="2" t="s">
        <v>2180</v>
      </c>
      <c r="D800" s="2" t="s">
        <v>2181</v>
      </c>
      <c r="F800" s="4">
        <f t="shared" si="77"/>
        <v>0</v>
      </c>
      <c r="H800" s="4">
        <f t="shared" si="78"/>
        <v>0</v>
      </c>
      <c r="J800" s="4">
        <f t="shared" si="79"/>
        <v>0</v>
      </c>
      <c r="L800" s="4">
        <f t="shared" si="80"/>
        <v>0</v>
      </c>
    </row>
    <row r="801" spans="1:12" x14ac:dyDescent="0.2">
      <c r="A801" s="2" t="s">
        <v>2159</v>
      </c>
      <c r="B801" s="2" t="s">
        <v>266</v>
      </c>
      <c r="C801" s="2" t="s">
        <v>2182</v>
      </c>
      <c r="D801" s="2" t="s">
        <v>2183</v>
      </c>
      <c r="F801" s="4">
        <f t="shared" si="77"/>
        <v>0</v>
      </c>
      <c r="H801" s="4">
        <f t="shared" si="78"/>
        <v>0</v>
      </c>
      <c r="J801" s="4">
        <f t="shared" si="79"/>
        <v>0</v>
      </c>
      <c r="L801" s="4">
        <f t="shared" si="80"/>
        <v>0</v>
      </c>
    </row>
    <row r="802" spans="1:12" x14ac:dyDescent="0.2">
      <c r="A802" s="2" t="s">
        <v>2159</v>
      </c>
      <c r="B802" s="2" t="s">
        <v>266</v>
      </c>
      <c r="C802" s="2" t="s">
        <v>2184</v>
      </c>
      <c r="D802" s="2" t="s">
        <v>2185</v>
      </c>
      <c r="E802" s="5" t="s">
        <v>2186</v>
      </c>
      <c r="F802" s="4">
        <f t="shared" si="77"/>
        <v>1148</v>
      </c>
      <c r="G802" s="5" t="s">
        <v>2186</v>
      </c>
      <c r="H802" s="4">
        <f t="shared" si="78"/>
        <v>1148</v>
      </c>
      <c r="I802" s="5" t="s">
        <v>2187</v>
      </c>
      <c r="J802" s="4">
        <f t="shared" si="79"/>
        <v>1232</v>
      </c>
      <c r="K802" s="5" t="s">
        <v>2187</v>
      </c>
      <c r="L802" s="4">
        <f t="shared" si="80"/>
        <v>1232</v>
      </c>
    </row>
    <row r="803" spans="1:12" x14ac:dyDescent="0.2">
      <c r="A803" s="2" t="s">
        <v>2159</v>
      </c>
      <c r="B803" s="2" t="s">
        <v>266</v>
      </c>
      <c r="C803" s="2" t="s">
        <v>1960</v>
      </c>
      <c r="D803" s="2" t="s">
        <v>2188</v>
      </c>
      <c r="F803" s="4">
        <f t="shared" si="77"/>
        <v>0</v>
      </c>
      <c r="H803" s="4">
        <f t="shared" si="78"/>
        <v>0</v>
      </c>
      <c r="J803" s="4">
        <f t="shared" si="79"/>
        <v>0</v>
      </c>
      <c r="L803" s="4">
        <f t="shared" si="80"/>
        <v>0</v>
      </c>
    </row>
    <row r="804" spans="1:12" x14ac:dyDescent="0.2">
      <c r="A804" s="2" t="s">
        <v>2159</v>
      </c>
      <c r="B804" s="2" t="s">
        <v>266</v>
      </c>
      <c r="C804" s="2" t="s">
        <v>238</v>
      </c>
      <c r="D804" s="2" t="s">
        <v>2189</v>
      </c>
      <c r="F804" s="4">
        <f t="shared" si="77"/>
        <v>0</v>
      </c>
      <c r="H804" s="4">
        <f t="shared" si="78"/>
        <v>0</v>
      </c>
      <c r="J804" s="4">
        <f t="shared" si="79"/>
        <v>0</v>
      </c>
      <c r="K804" s="5" t="s">
        <v>169</v>
      </c>
      <c r="L804" s="4">
        <f t="shared" si="80"/>
        <v>2000</v>
      </c>
    </row>
    <row r="805" spans="1:12" x14ac:dyDescent="0.2">
      <c r="A805" s="2" t="s">
        <v>2159</v>
      </c>
      <c r="B805" s="2" t="s">
        <v>2190</v>
      </c>
      <c r="C805" s="2" t="s">
        <v>2191</v>
      </c>
      <c r="D805" s="2" t="s">
        <v>2192</v>
      </c>
      <c r="F805" s="4">
        <f t="shared" si="77"/>
        <v>0</v>
      </c>
      <c r="H805" s="4">
        <f t="shared" si="78"/>
        <v>0</v>
      </c>
      <c r="J805" s="4">
        <f t="shared" si="79"/>
        <v>0</v>
      </c>
      <c r="L805" s="4">
        <f t="shared" si="80"/>
        <v>0</v>
      </c>
    </row>
    <row r="806" spans="1:12" x14ac:dyDescent="0.2">
      <c r="A806" s="2" t="s">
        <v>2159</v>
      </c>
      <c r="B806" s="2" t="s">
        <v>2190</v>
      </c>
      <c r="C806" s="2" t="s">
        <v>38</v>
      </c>
      <c r="D806" s="2" t="s">
        <v>2193</v>
      </c>
      <c r="E806" s="5" t="s">
        <v>117</v>
      </c>
      <c r="F806" s="4">
        <f t="shared" si="77"/>
        <v>1000</v>
      </c>
      <c r="G806" s="5" t="s">
        <v>117</v>
      </c>
      <c r="H806" s="4">
        <f t="shared" si="78"/>
        <v>1000</v>
      </c>
      <c r="I806" s="5" t="s">
        <v>230</v>
      </c>
      <c r="J806" s="4">
        <f t="shared" si="79"/>
        <v>300</v>
      </c>
      <c r="K806" s="5" t="s">
        <v>117</v>
      </c>
      <c r="L806" s="4">
        <f t="shared" si="80"/>
        <v>1000</v>
      </c>
    </row>
    <row r="807" spans="1:12" x14ac:dyDescent="0.2">
      <c r="A807" s="2" t="s">
        <v>2159</v>
      </c>
      <c r="B807" s="2" t="s">
        <v>2190</v>
      </c>
      <c r="C807" s="2" t="s">
        <v>86</v>
      </c>
      <c r="D807" s="2" t="s">
        <v>2194</v>
      </c>
      <c r="E807" s="5" t="s">
        <v>2195</v>
      </c>
      <c r="F807" s="4">
        <f t="shared" si="77"/>
        <v>1952</v>
      </c>
      <c r="G807" s="5" t="s">
        <v>2195</v>
      </c>
      <c r="H807" s="4">
        <f t="shared" si="78"/>
        <v>1952</v>
      </c>
      <c r="I807" s="5" t="s">
        <v>2196</v>
      </c>
      <c r="J807" s="4">
        <f t="shared" si="79"/>
        <v>1179.75</v>
      </c>
      <c r="K807" s="5" t="s">
        <v>117</v>
      </c>
      <c r="L807" s="4">
        <f t="shared" si="80"/>
        <v>1000</v>
      </c>
    </row>
    <row r="808" spans="1:12" x14ac:dyDescent="0.2">
      <c r="A808" s="2" t="s">
        <v>2159</v>
      </c>
      <c r="B808" s="2" t="s">
        <v>2197</v>
      </c>
      <c r="C808" s="2" t="s">
        <v>38</v>
      </c>
      <c r="D808" s="2" t="s">
        <v>2198</v>
      </c>
      <c r="F808" s="4">
        <f t="shared" si="77"/>
        <v>0</v>
      </c>
      <c r="H808" s="4">
        <f t="shared" si="78"/>
        <v>0</v>
      </c>
      <c r="J808" s="4">
        <f t="shared" si="79"/>
        <v>0</v>
      </c>
      <c r="L808" s="4">
        <f t="shared" si="80"/>
        <v>0</v>
      </c>
    </row>
    <row r="809" spans="1:12" x14ac:dyDescent="0.2">
      <c r="A809" s="2" t="s">
        <v>2159</v>
      </c>
      <c r="B809" s="2" t="s">
        <v>2197</v>
      </c>
      <c r="C809" s="2" t="s">
        <v>2199</v>
      </c>
      <c r="D809" s="2" t="s">
        <v>2200</v>
      </c>
      <c r="F809" s="4">
        <f t="shared" si="77"/>
        <v>0</v>
      </c>
      <c r="H809" s="4">
        <f t="shared" si="78"/>
        <v>0</v>
      </c>
      <c r="J809" s="4">
        <f t="shared" si="79"/>
        <v>0</v>
      </c>
      <c r="L809" s="4">
        <f t="shared" si="80"/>
        <v>0</v>
      </c>
    </row>
    <row r="810" spans="1:12" x14ac:dyDescent="0.2">
      <c r="A810" s="2" t="s">
        <v>2159</v>
      </c>
      <c r="B810" s="2" t="s">
        <v>2201</v>
      </c>
      <c r="C810" s="2" t="s">
        <v>67</v>
      </c>
      <c r="D810" s="2" t="s">
        <v>2202</v>
      </c>
      <c r="E810" s="5" t="s">
        <v>169</v>
      </c>
      <c r="F810" s="4">
        <f t="shared" si="77"/>
        <v>2000</v>
      </c>
      <c r="G810" s="5" t="s">
        <v>169</v>
      </c>
      <c r="H810" s="4">
        <f t="shared" si="78"/>
        <v>2000</v>
      </c>
      <c r="I810" s="5" t="s">
        <v>2203</v>
      </c>
      <c r="J810" s="4">
        <f t="shared" si="79"/>
        <v>159.72</v>
      </c>
      <c r="K810" s="5" t="s">
        <v>169</v>
      </c>
      <c r="L810" s="4">
        <f t="shared" si="80"/>
        <v>2000</v>
      </c>
    </row>
    <row r="811" spans="1:12" x14ac:dyDescent="0.2">
      <c r="A811" s="2" t="s">
        <v>2159</v>
      </c>
      <c r="B811" s="2" t="s">
        <v>2201</v>
      </c>
      <c r="C811" s="2" t="s">
        <v>38</v>
      </c>
      <c r="D811" s="2" t="s">
        <v>2204</v>
      </c>
      <c r="E811" s="5" t="s">
        <v>249</v>
      </c>
      <c r="F811" s="4">
        <f t="shared" si="77"/>
        <v>30000</v>
      </c>
      <c r="G811" s="5" t="s">
        <v>249</v>
      </c>
      <c r="H811" s="4">
        <f t="shared" si="78"/>
        <v>30000</v>
      </c>
      <c r="I811" s="5" t="s">
        <v>2205</v>
      </c>
      <c r="J811" s="4">
        <f t="shared" si="79"/>
        <v>20133.75</v>
      </c>
      <c r="K811" s="5" t="s">
        <v>2206</v>
      </c>
      <c r="L811" s="4">
        <f t="shared" si="80"/>
        <v>33335</v>
      </c>
    </row>
    <row r="812" spans="1:12" x14ac:dyDescent="0.2">
      <c r="A812" s="20" t="s">
        <v>2159</v>
      </c>
      <c r="B812" s="20" t="s">
        <v>2201</v>
      </c>
      <c r="C812" s="20" t="s">
        <v>86</v>
      </c>
      <c r="D812" s="20" t="s">
        <v>2207</v>
      </c>
      <c r="E812" s="21" t="s">
        <v>1356</v>
      </c>
      <c r="F812" s="4">
        <f t="shared" si="77"/>
        <v>16000</v>
      </c>
      <c r="G812" s="21" t="s">
        <v>1356</v>
      </c>
      <c r="H812" s="4">
        <f t="shared" si="78"/>
        <v>16000</v>
      </c>
      <c r="I812" s="21" t="s">
        <v>2208</v>
      </c>
      <c r="J812" s="4">
        <f t="shared" si="79"/>
        <v>8561.08</v>
      </c>
      <c r="K812" s="21" t="s">
        <v>1356</v>
      </c>
      <c r="L812" s="4">
        <f t="shared" si="80"/>
        <v>16000</v>
      </c>
    </row>
    <row r="813" spans="1:12" x14ac:dyDescent="0.2">
      <c r="A813" s="20" t="s">
        <v>2159</v>
      </c>
      <c r="B813" s="20" t="s">
        <v>2201</v>
      </c>
      <c r="C813" s="20" t="s">
        <v>88</v>
      </c>
      <c r="D813" s="20" t="s">
        <v>2209</v>
      </c>
      <c r="F813" s="4">
        <f t="shared" si="77"/>
        <v>0</v>
      </c>
      <c r="H813" s="4">
        <f t="shared" si="78"/>
        <v>0</v>
      </c>
      <c r="J813" s="4">
        <f t="shared" si="79"/>
        <v>0</v>
      </c>
      <c r="L813" s="4">
        <f t="shared" si="80"/>
        <v>0</v>
      </c>
    </row>
    <row r="814" spans="1:12" x14ac:dyDescent="0.2">
      <c r="A814" s="20" t="s">
        <v>2159</v>
      </c>
      <c r="B814" s="20" t="s">
        <v>2201</v>
      </c>
      <c r="C814" s="20" t="s">
        <v>90</v>
      </c>
      <c r="D814" s="20" t="s">
        <v>2210</v>
      </c>
      <c r="F814" s="4">
        <f t="shared" si="77"/>
        <v>0</v>
      </c>
      <c r="H814" s="4">
        <f t="shared" si="78"/>
        <v>0</v>
      </c>
      <c r="J814" s="4">
        <f t="shared" si="79"/>
        <v>0</v>
      </c>
      <c r="K814" s="21" t="s">
        <v>2211</v>
      </c>
      <c r="L814" s="4">
        <f t="shared" si="80"/>
        <v>11000</v>
      </c>
    </row>
    <row r="815" spans="1:12" x14ac:dyDescent="0.2">
      <c r="A815" s="20" t="s">
        <v>2159</v>
      </c>
      <c r="B815" s="20" t="s">
        <v>2201</v>
      </c>
      <c r="C815" s="20" t="s">
        <v>2199</v>
      </c>
      <c r="D815" s="20" t="s">
        <v>2212</v>
      </c>
      <c r="F815" s="4">
        <f t="shared" si="77"/>
        <v>0</v>
      </c>
      <c r="H815" s="4">
        <f t="shared" si="78"/>
        <v>0</v>
      </c>
      <c r="J815" s="4">
        <f t="shared" si="79"/>
        <v>0</v>
      </c>
      <c r="K815" s="21" t="s">
        <v>65</v>
      </c>
      <c r="L815" s="4">
        <f t="shared" si="80"/>
        <v>20000</v>
      </c>
    </row>
    <row r="816" spans="1:12" x14ac:dyDescent="0.2">
      <c r="A816" s="20" t="s">
        <v>2159</v>
      </c>
      <c r="B816" s="20" t="s">
        <v>2201</v>
      </c>
      <c r="C816" s="20" t="s">
        <v>2184</v>
      </c>
      <c r="D816" s="20" t="s">
        <v>2213</v>
      </c>
      <c r="F816" s="4">
        <f t="shared" si="77"/>
        <v>0</v>
      </c>
      <c r="H816" s="4">
        <f t="shared" si="78"/>
        <v>0</v>
      </c>
      <c r="J816" s="4">
        <f t="shared" si="79"/>
        <v>0</v>
      </c>
      <c r="L816" s="4">
        <f t="shared" si="80"/>
        <v>0</v>
      </c>
    </row>
    <row r="817" spans="1:12" x14ac:dyDescent="0.2">
      <c r="A817" s="20" t="s">
        <v>2159</v>
      </c>
      <c r="B817" s="20" t="s">
        <v>2201</v>
      </c>
      <c r="C817" s="20" t="s">
        <v>1969</v>
      </c>
      <c r="D817" s="20" t="s">
        <v>2214</v>
      </c>
      <c r="E817" s="21" t="s">
        <v>2215</v>
      </c>
      <c r="F817" s="4">
        <f t="shared" si="77"/>
        <v>11600</v>
      </c>
      <c r="G817" s="21" t="s">
        <v>2215</v>
      </c>
      <c r="H817" s="4">
        <f t="shared" si="78"/>
        <v>11600</v>
      </c>
      <c r="J817" s="4">
        <f t="shared" si="79"/>
        <v>0</v>
      </c>
      <c r="L817" s="4">
        <f t="shared" si="80"/>
        <v>0</v>
      </c>
    </row>
    <row r="818" spans="1:12" x14ac:dyDescent="0.2">
      <c r="A818" s="20" t="s">
        <v>2159</v>
      </c>
      <c r="B818" s="20" t="s">
        <v>2216</v>
      </c>
      <c r="C818" s="20" t="s">
        <v>88</v>
      </c>
      <c r="D818" s="20" t="s">
        <v>2217</v>
      </c>
      <c r="E818" s="21" t="s">
        <v>1965</v>
      </c>
      <c r="F818" s="4">
        <f t="shared" si="77"/>
        <v>17000</v>
      </c>
      <c r="G818" s="21" t="s">
        <v>1965</v>
      </c>
      <c r="H818" s="4">
        <f t="shared" si="78"/>
        <v>17000</v>
      </c>
      <c r="I818" s="21" t="s">
        <v>2218</v>
      </c>
      <c r="J818" s="4">
        <f t="shared" si="79"/>
        <v>6600</v>
      </c>
      <c r="L818" s="4">
        <f t="shared" si="80"/>
        <v>0</v>
      </c>
    </row>
    <row r="819" spans="1:12" x14ac:dyDescent="0.2">
      <c r="A819" s="20" t="s">
        <v>2159</v>
      </c>
      <c r="B819" s="20" t="s">
        <v>2216</v>
      </c>
      <c r="C819" s="20" t="s">
        <v>90</v>
      </c>
      <c r="D819" s="20" t="s">
        <v>2219</v>
      </c>
      <c r="E819" s="21" t="s">
        <v>25</v>
      </c>
      <c r="F819" s="4">
        <f t="shared" si="77"/>
        <v>1500</v>
      </c>
      <c r="G819" s="21" t="s">
        <v>25</v>
      </c>
      <c r="H819" s="4">
        <f t="shared" si="78"/>
        <v>1500</v>
      </c>
      <c r="I819" s="21" t="s">
        <v>2220</v>
      </c>
      <c r="J819" s="4">
        <f t="shared" si="79"/>
        <v>5400</v>
      </c>
      <c r="L819" s="4">
        <f t="shared" si="80"/>
        <v>0</v>
      </c>
    </row>
    <row r="820" spans="1:12" x14ac:dyDescent="0.2">
      <c r="A820" s="20" t="s">
        <v>2159</v>
      </c>
      <c r="B820" s="20" t="s">
        <v>1035</v>
      </c>
      <c r="C820" s="20" t="s">
        <v>21</v>
      </c>
      <c r="D820" s="20" t="s">
        <v>2221</v>
      </c>
      <c r="E820" s="21" t="s">
        <v>169</v>
      </c>
      <c r="F820" s="4">
        <f t="shared" si="77"/>
        <v>2000</v>
      </c>
      <c r="G820" s="21" t="s">
        <v>169</v>
      </c>
      <c r="H820" s="4">
        <f t="shared" si="78"/>
        <v>2000</v>
      </c>
      <c r="I820" s="21" t="s">
        <v>2222</v>
      </c>
      <c r="J820" s="4">
        <f t="shared" si="79"/>
        <v>843.39</v>
      </c>
      <c r="K820" s="21" t="s">
        <v>169</v>
      </c>
      <c r="L820" s="4">
        <f t="shared" si="80"/>
        <v>2000</v>
      </c>
    </row>
    <row r="821" spans="1:12" x14ac:dyDescent="0.2">
      <c r="A821" s="20" t="s">
        <v>2159</v>
      </c>
      <c r="B821" s="20" t="s">
        <v>1035</v>
      </c>
      <c r="C821" s="20" t="s">
        <v>31</v>
      </c>
      <c r="D821" s="20" t="s">
        <v>276</v>
      </c>
      <c r="F821" s="4">
        <f t="shared" si="77"/>
        <v>0</v>
      </c>
      <c r="H821" s="4">
        <f t="shared" si="78"/>
        <v>0</v>
      </c>
      <c r="J821" s="4">
        <f t="shared" si="79"/>
        <v>0</v>
      </c>
      <c r="L821" s="4">
        <v>0</v>
      </c>
    </row>
    <row r="822" spans="1:12" x14ac:dyDescent="0.2">
      <c r="A822" s="20" t="s">
        <v>2159</v>
      </c>
      <c r="B822" s="20" t="s">
        <v>1035</v>
      </c>
      <c r="C822" s="22">
        <v>2260201</v>
      </c>
      <c r="D822" s="20" t="s">
        <v>3586</v>
      </c>
      <c r="L822" s="4">
        <v>16500</v>
      </c>
    </row>
    <row r="823" spans="1:12" x14ac:dyDescent="0.2">
      <c r="A823" s="20" t="s">
        <v>2159</v>
      </c>
      <c r="B823" s="20" t="s">
        <v>1035</v>
      </c>
      <c r="C823" s="20" t="s">
        <v>1952</v>
      </c>
      <c r="D823" s="20" t="s">
        <v>2223</v>
      </c>
      <c r="F823" s="4">
        <f t="shared" si="77"/>
        <v>0</v>
      </c>
      <c r="H823" s="4">
        <f t="shared" si="78"/>
        <v>0</v>
      </c>
      <c r="J823" s="4">
        <f t="shared" si="79"/>
        <v>0</v>
      </c>
      <c r="L823" s="4">
        <f t="shared" si="80"/>
        <v>0</v>
      </c>
    </row>
    <row r="824" spans="1:12" x14ac:dyDescent="0.2">
      <c r="A824" s="20" t="s">
        <v>2159</v>
      </c>
      <c r="B824" s="20" t="s">
        <v>1035</v>
      </c>
      <c r="C824" s="20" t="s">
        <v>2224</v>
      </c>
      <c r="D824" s="20" t="s">
        <v>2225</v>
      </c>
      <c r="F824" s="4">
        <f t="shared" si="77"/>
        <v>0</v>
      </c>
      <c r="H824" s="4">
        <f t="shared" si="78"/>
        <v>0</v>
      </c>
      <c r="J824" s="4">
        <f t="shared" si="79"/>
        <v>0</v>
      </c>
      <c r="L824" s="4">
        <f t="shared" si="80"/>
        <v>0</v>
      </c>
    </row>
    <row r="825" spans="1:12" x14ac:dyDescent="0.2">
      <c r="A825" s="20" t="s">
        <v>2159</v>
      </c>
      <c r="B825" s="20" t="s">
        <v>1035</v>
      </c>
      <c r="C825" s="20" t="s">
        <v>1850</v>
      </c>
      <c r="D825" s="20" t="s">
        <v>2226</v>
      </c>
      <c r="E825" s="21" t="s">
        <v>18</v>
      </c>
      <c r="F825" s="4">
        <f t="shared" si="77"/>
        <v>5000</v>
      </c>
      <c r="G825" s="21" t="s">
        <v>18</v>
      </c>
      <c r="H825" s="4">
        <f t="shared" si="78"/>
        <v>5000</v>
      </c>
      <c r="I825" s="21" t="s">
        <v>2227</v>
      </c>
      <c r="J825" s="4">
        <f t="shared" si="79"/>
        <v>4886.92</v>
      </c>
      <c r="K825" s="21" t="s">
        <v>18</v>
      </c>
      <c r="L825" s="4">
        <f t="shared" si="80"/>
        <v>5000</v>
      </c>
    </row>
    <row r="826" spans="1:12" x14ac:dyDescent="0.2">
      <c r="A826" s="20" t="s">
        <v>2159</v>
      </c>
      <c r="B826" s="20" t="s">
        <v>1035</v>
      </c>
      <c r="C826" s="20" t="s">
        <v>1960</v>
      </c>
      <c r="D826" s="20" t="s">
        <v>2228</v>
      </c>
      <c r="F826" s="4">
        <f t="shared" si="77"/>
        <v>0</v>
      </c>
      <c r="H826" s="4">
        <f t="shared" si="78"/>
        <v>0</v>
      </c>
      <c r="J826" s="4">
        <f t="shared" si="79"/>
        <v>0</v>
      </c>
      <c r="L826" s="4">
        <f t="shared" si="80"/>
        <v>0</v>
      </c>
    </row>
    <row r="827" spans="1:12" x14ac:dyDescent="0.2">
      <c r="A827" s="20" t="s">
        <v>2159</v>
      </c>
      <c r="B827" s="20" t="s">
        <v>1035</v>
      </c>
      <c r="C827" s="20" t="s">
        <v>1967</v>
      </c>
      <c r="D827" s="20" t="s">
        <v>2229</v>
      </c>
      <c r="E827" s="21" t="s">
        <v>2230</v>
      </c>
      <c r="F827" s="4">
        <f t="shared" si="77"/>
        <v>86000</v>
      </c>
      <c r="G827" s="21" t="s">
        <v>2230</v>
      </c>
      <c r="H827" s="4">
        <f t="shared" si="78"/>
        <v>86000</v>
      </c>
      <c r="I827" s="21" t="s">
        <v>2231</v>
      </c>
      <c r="J827" s="4">
        <f t="shared" si="79"/>
        <v>17909.810000000001</v>
      </c>
      <c r="L827" s="4">
        <f t="shared" si="80"/>
        <v>0</v>
      </c>
    </row>
    <row r="828" spans="1:12" x14ac:dyDescent="0.2">
      <c r="A828" s="20" t="s">
        <v>2159</v>
      </c>
      <c r="B828" s="20" t="s">
        <v>1035</v>
      </c>
      <c r="C828" s="20" t="s">
        <v>1969</v>
      </c>
      <c r="D828" s="20" t="s">
        <v>2232</v>
      </c>
      <c r="E828" s="21" t="s">
        <v>127</v>
      </c>
      <c r="F828" s="4">
        <f t="shared" si="77"/>
        <v>2500</v>
      </c>
      <c r="G828" s="21" t="s">
        <v>127</v>
      </c>
      <c r="H828" s="4">
        <f t="shared" si="78"/>
        <v>2500</v>
      </c>
      <c r="J828" s="4">
        <f t="shared" si="79"/>
        <v>0</v>
      </c>
      <c r="K828" s="21" t="s">
        <v>127</v>
      </c>
      <c r="L828" s="4">
        <v>0</v>
      </c>
    </row>
    <row r="829" spans="1:12" x14ac:dyDescent="0.2">
      <c r="A829" s="20" t="s">
        <v>2159</v>
      </c>
      <c r="B829" s="20" t="s">
        <v>1035</v>
      </c>
      <c r="C829" s="20" t="s">
        <v>1971</v>
      </c>
      <c r="D829" s="20" t="s">
        <v>2233</v>
      </c>
      <c r="E829" s="21" t="s">
        <v>69</v>
      </c>
      <c r="F829" s="4">
        <f t="shared" si="77"/>
        <v>15000</v>
      </c>
      <c r="G829" s="21" t="s">
        <v>69</v>
      </c>
      <c r="H829" s="4">
        <f t="shared" si="78"/>
        <v>15000</v>
      </c>
      <c r="I829" s="21" t="s">
        <v>2234</v>
      </c>
      <c r="J829" s="4">
        <f t="shared" si="79"/>
        <v>16500</v>
      </c>
      <c r="L829" s="4">
        <f t="shared" si="80"/>
        <v>0</v>
      </c>
    </row>
    <row r="830" spans="1:12" x14ac:dyDescent="0.2">
      <c r="A830" s="20" t="s">
        <v>2159</v>
      </c>
      <c r="B830" s="20" t="s">
        <v>2235</v>
      </c>
      <c r="C830" s="20" t="s">
        <v>79</v>
      </c>
      <c r="D830" s="20" t="s">
        <v>2236</v>
      </c>
      <c r="F830" s="4">
        <f t="shared" si="77"/>
        <v>0</v>
      </c>
      <c r="H830" s="4">
        <f t="shared" si="78"/>
        <v>0</v>
      </c>
      <c r="I830" s="21" t="s">
        <v>2237</v>
      </c>
      <c r="J830" s="4">
        <f t="shared" si="79"/>
        <v>2056.0100000000002</v>
      </c>
      <c r="L830" s="4">
        <f t="shared" si="80"/>
        <v>0</v>
      </c>
    </row>
    <row r="831" spans="1:12" x14ac:dyDescent="0.2">
      <c r="A831" s="20" t="s">
        <v>2159</v>
      </c>
      <c r="B831" s="20" t="s">
        <v>2235</v>
      </c>
      <c r="C831" s="20" t="s">
        <v>86</v>
      </c>
      <c r="D831" s="20" t="s">
        <v>2238</v>
      </c>
      <c r="E831" s="21" t="s">
        <v>146</v>
      </c>
      <c r="F831" s="4">
        <f t="shared" si="77"/>
        <v>10000</v>
      </c>
      <c r="G831" s="21" t="s">
        <v>146</v>
      </c>
      <c r="H831" s="4">
        <f t="shared" si="78"/>
        <v>10000</v>
      </c>
      <c r="I831" s="21" t="s">
        <v>2239</v>
      </c>
      <c r="J831" s="4">
        <f t="shared" si="79"/>
        <v>5989.5</v>
      </c>
      <c r="K831" s="21" t="s">
        <v>157</v>
      </c>
      <c r="L831" s="4">
        <f t="shared" si="80"/>
        <v>6000</v>
      </c>
    </row>
    <row r="832" spans="1:12" x14ac:dyDescent="0.2">
      <c r="A832" s="2" t="s">
        <v>2159</v>
      </c>
      <c r="B832" s="2" t="s">
        <v>2240</v>
      </c>
      <c r="C832" s="2" t="s">
        <v>2241</v>
      </c>
      <c r="D832" s="2" t="s">
        <v>2242</v>
      </c>
      <c r="F832" s="4">
        <f t="shared" si="77"/>
        <v>0</v>
      </c>
      <c r="H832" s="4">
        <f t="shared" si="78"/>
        <v>0</v>
      </c>
      <c r="I832" s="5" t="s">
        <v>2243</v>
      </c>
      <c r="J832" s="4">
        <f t="shared" si="79"/>
        <v>10248.700000000001</v>
      </c>
      <c r="L832" s="4">
        <f t="shared" si="80"/>
        <v>0</v>
      </c>
    </row>
    <row r="833" spans="1:12" x14ac:dyDescent="0.2">
      <c r="A833" s="2" t="s">
        <v>2159</v>
      </c>
      <c r="B833" s="2" t="s">
        <v>2240</v>
      </c>
      <c r="C833" s="2" t="s">
        <v>19</v>
      </c>
      <c r="D833" s="2" t="s">
        <v>2244</v>
      </c>
      <c r="F833" s="4">
        <f t="shared" si="77"/>
        <v>0</v>
      </c>
      <c r="H833" s="4">
        <f t="shared" si="78"/>
        <v>0</v>
      </c>
      <c r="J833" s="4">
        <f t="shared" si="79"/>
        <v>0</v>
      </c>
      <c r="L833" s="4">
        <f t="shared" si="80"/>
        <v>0</v>
      </c>
    </row>
    <row r="834" spans="1:12" x14ac:dyDescent="0.2">
      <c r="A834" s="2" t="s">
        <v>2159</v>
      </c>
      <c r="B834" s="2" t="s">
        <v>2240</v>
      </c>
      <c r="C834" s="2" t="s">
        <v>1936</v>
      </c>
      <c r="D834" s="2" t="s">
        <v>2245</v>
      </c>
      <c r="E834" s="5" t="s">
        <v>127</v>
      </c>
      <c r="F834" s="4">
        <f t="shared" si="77"/>
        <v>2500</v>
      </c>
      <c r="G834" s="5" t="s">
        <v>127</v>
      </c>
      <c r="H834" s="4">
        <f t="shared" si="78"/>
        <v>2500</v>
      </c>
      <c r="J834" s="4">
        <f t="shared" si="79"/>
        <v>0</v>
      </c>
      <c r="L834" s="4">
        <f t="shared" si="80"/>
        <v>0</v>
      </c>
    </row>
    <row r="835" spans="1:12" x14ac:dyDescent="0.2">
      <c r="A835" s="2" t="s">
        <v>2159</v>
      </c>
      <c r="B835" s="2" t="s">
        <v>2240</v>
      </c>
      <c r="C835" s="2" t="s">
        <v>38</v>
      </c>
      <c r="D835" s="2" t="s">
        <v>2246</v>
      </c>
      <c r="E835" s="5" t="s">
        <v>1817</v>
      </c>
      <c r="F835" s="4">
        <f t="shared" si="77"/>
        <v>18000</v>
      </c>
      <c r="G835" s="5" t="s">
        <v>1817</v>
      </c>
      <c r="H835" s="4">
        <f t="shared" si="78"/>
        <v>18000</v>
      </c>
      <c r="I835" s="5" t="s">
        <v>2247</v>
      </c>
      <c r="J835" s="4">
        <f t="shared" si="79"/>
        <v>10774.83</v>
      </c>
      <c r="L835" s="4">
        <f t="shared" si="80"/>
        <v>0</v>
      </c>
    </row>
    <row r="836" spans="1:12" x14ac:dyDescent="0.2">
      <c r="A836" s="2" t="s">
        <v>2159</v>
      </c>
      <c r="B836" s="2" t="s">
        <v>2240</v>
      </c>
      <c r="C836" s="2" t="s">
        <v>88</v>
      </c>
      <c r="D836" s="2" t="s">
        <v>2248</v>
      </c>
      <c r="E836" s="5" t="s">
        <v>23</v>
      </c>
      <c r="F836" s="4">
        <f t="shared" si="77"/>
        <v>3000</v>
      </c>
      <c r="G836" s="5" t="s">
        <v>23</v>
      </c>
      <c r="H836" s="4">
        <f t="shared" si="78"/>
        <v>3000</v>
      </c>
      <c r="I836" s="5" t="s">
        <v>2081</v>
      </c>
      <c r="J836" s="4">
        <f t="shared" si="79"/>
        <v>1920</v>
      </c>
      <c r="K836" s="5" t="s">
        <v>23</v>
      </c>
      <c r="L836" s="4">
        <f t="shared" si="80"/>
        <v>3000</v>
      </c>
    </row>
    <row r="837" spans="1:12" x14ac:dyDescent="0.2">
      <c r="A837" s="2" t="s">
        <v>2159</v>
      </c>
      <c r="B837" s="2" t="s">
        <v>2240</v>
      </c>
      <c r="C837" s="2" t="s">
        <v>90</v>
      </c>
      <c r="D837" s="2" t="s">
        <v>2249</v>
      </c>
      <c r="E837" s="5" t="s">
        <v>249</v>
      </c>
      <c r="F837" s="4">
        <f t="shared" si="77"/>
        <v>30000</v>
      </c>
      <c r="G837" s="5" t="s">
        <v>249</v>
      </c>
      <c r="H837" s="4">
        <f t="shared" si="78"/>
        <v>30000</v>
      </c>
      <c r="I837" s="5" t="s">
        <v>2250</v>
      </c>
      <c r="J837" s="4">
        <f t="shared" si="79"/>
        <v>32777.14</v>
      </c>
      <c r="K837" s="5" t="s">
        <v>249</v>
      </c>
      <c r="L837" s="4">
        <f t="shared" si="80"/>
        <v>30000</v>
      </c>
    </row>
    <row r="838" spans="1:12" x14ac:dyDescent="0.2">
      <c r="A838" s="2" t="s">
        <v>2159</v>
      </c>
      <c r="B838" s="2" t="s">
        <v>2240</v>
      </c>
      <c r="C838" s="2" t="s">
        <v>1952</v>
      </c>
      <c r="D838" s="2" t="s">
        <v>2251</v>
      </c>
      <c r="E838" s="5" t="s">
        <v>69</v>
      </c>
      <c r="F838" s="4">
        <f t="shared" si="77"/>
        <v>15000</v>
      </c>
      <c r="G838" s="5" t="s">
        <v>69</v>
      </c>
      <c r="H838" s="4">
        <f t="shared" si="78"/>
        <v>15000</v>
      </c>
      <c r="I838" s="5" t="s">
        <v>2252</v>
      </c>
      <c r="J838" s="4">
        <f t="shared" si="79"/>
        <v>18573.349999999999</v>
      </c>
      <c r="K838" s="5" t="s">
        <v>2253</v>
      </c>
      <c r="L838" s="4">
        <f t="shared" si="80"/>
        <v>100000</v>
      </c>
    </row>
    <row r="839" spans="1:12" x14ac:dyDescent="0.2">
      <c r="A839" s="2" t="s">
        <v>2159</v>
      </c>
      <c r="B839" s="2" t="s">
        <v>2240</v>
      </c>
      <c r="C839" s="2" t="s">
        <v>1954</v>
      </c>
      <c r="D839" s="2" t="s">
        <v>2254</v>
      </c>
      <c r="E839" s="5" t="s">
        <v>18</v>
      </c>
      <c r="F839" s="4">
        <f t="shared" si="77"/>
        <v>5000</v>
      </c>
      <c r="G839" s="5" t="s">
        <v>18</v>
      </c>
      <c r="H839" s="4">
        <f t="shared" si="78"/>
        <v>5000</v>
      </c>
      <c r="J839" s="4">
        <f t="shared" si="79"/>
        <v>0</v>
      </c>
      <c r="L839" s="4">
        <f t="shared" si="80"/>
        <v>0</v>
      </c>
    </row>
    <row r="840" spans="1:12" x14ac:dyDescent="0.2">
      <c r="A840" s="20" t="s">
        <v>2159</v>
      </c>
      <c r="B840" s="20" t="s">
        <v>2240</v>
      </c>
      <c r="C840" s="20" t="s">
        <v>1956</v>
      </c>
      <c r="D840" s="20" t="s">
        <v>2255</v>
      </c>
      <c r="F840" s="4">
        <f t="shared" si="77"/>
        <v>0</v>
      </c>
      <c r="H840" s="4">
        <f t="shared" si="78"/>
        <v>0</v>
      </c>
      <c r="I840" s="21" t="s">
        <v>127</v>
      </c>
      <c r="J840" s="4">
        <f t="shared" si="79"/>
        <v>2500</v>
      </c>
      <c r="K840" s="19"/>
      <c r="L840" s="4">
        <v>2500</v>
      </c>
    </row>
    <row r="841" spans="1:12" x14ac:dyDescent="0.2">
      <c r="A841" s="2" t="s">
        <v>2159</v>
      </c>
      <c r="B841" s="2" t="s">
        <v>2240</v>
      </c>
      <c r="C841" s="2" t="s">
        <v>1960</v>
      </c>
      <c r="D841" s="2" t="s">
        <v>2256</v>
      </c>
      <c r="E841" s="5" t="s">
        <v>69</v>
      </c>
      <c r="F841" s="4">
        <f t="shared" si="77"/>
        <v>15000</v>
      </c>
      <c r="G841" s="5" t="s">
        <v>69</v>
      </c>
      <c r="H841" s="4">
        <f t="shared" si="78"/>
        <v>15000</v>
      </c>
      <c r="I841" s="5" t="s">
        <v>1951</v>
      </c>
      <c r="J841" s="4">
        <f t="shared" si="79"/>
        <v>9000</v>
      </c>
      <c r="K841" s="5" t="s">
        <v>69</v>
      </c>
      <c r="L841" s="4">
        <f t="shared" si="80"/>
        <v>15000</v>
      </c>
    </row>
    <row r="842" spans="1:12" x14ac:dyDescent="0.2">
      <c r="A842" s="2" t="s">
        <v>2159</v>
      </c>
      <c r="B842" s="2" t="s">
        <v>2240</v>
      </c>
      <c r="C842" s="2" t="s">
        <v>161</v>
      </c>
      <c r="D842" s="2" t="s">
        <v>2257</v>
      </c>
      <c r="E842" s="5" t="s">
        <v>146</v>
      </c>
      <c r="F842" s="4">
        <f t="shared" si="77"/>
        <v>10000</v>
      </c>
      <c r="G842" s="5" t="s">
        <v>146</v>
      </c>
      <c r="H842" s="4">
        <f t="shared" si="78"/>
        <v>10000</v>
      </c>
      <c r="I842" s="5" t="s">
        <v>2258</v>
      </c>
      <c r="J842" s="4">
        <f t="shared" si="79"/>
        <v>9948.02</v>
      </c>
      <c r="K842" s="5" t="s">
        <v>2259</v>
      </c>
      <c r="L842" s="4">
        <f t="shared" si="80"/>
        <v>9948.01</v>
      </c>
    </row>
    <row r="843" spans="1:12" x14ac:dyDescent="0.2">
      <c r="A843" s="2" t="s">
        <v>2159</v>
      </c>
      <c r="B843" s="2" t="s">
        <v>2260</v>
      </c>
      <c r="C843" s="2" t="s">
        <v>38</v>
      </c>
      <c r="D843" s="2" t="s">
        <v>2261</v>
      </c>
      <c r="E843" s="5" t="s">
        <v>2262</v>
      </c>
      <c r="F843" s="4">
        <f t="shared" si="77"/>
        <v>200677.2</v>
      </c>
      <c r="G843" s="5" t="s">
        <v>2262</v>
      </c>
      <c r="H843" s="4">
        <f t="shared" si="78"/>
        <v>200677.2</v>
      </c>
      <c r="I843" s="5" t="s">
        <v>2263</v>
      </c>
      <c r="J843" s="4">
        <f t="shared" si="79"/>
        <v>194062.16</v>
      </c>
      <c r="K843" s="5" t="s">
        <v>249</v>
      </c>
      <c r="L843" s="4">
        <f t="shared" si="80"/>
        <v>30000</v>
      </c>
    </row>
    <row r="844" spans="1:12" x14ac:dyDescent="0.2">
      <c r="A844" s="2" t="s">
        <v>2159</v>
      </c>
      <c r="B844" s="2" t="s">
        <v>2260</v>
      </c>
      <c r="C844" s="2" t="s">
        <v>86</v>
      </c>
      <c r="D844" s="2" t="s">
        <v>2264</v>
      </c>
      <c r="F844" s="4">
        <f t="shared" si="77"/>
        <v>0</v>
      </c>
      <c r="H844" s="4">
        <f t="shared" si="78"/>
        <v>0</v>
      </c>
      <c r="J844" s="4">
        <f t="shared" si="79"/>
        <v>0</v>
      </c>
      <c r="K844" s="5" t="s">
        <v>146</v>
      </c>
      <c r="L844" s="4">
        <f t="shared" si="80"/>
        <v>10000</v>
      </c>
    </row>
    <row r="845" spans="1:12" x14ac:dyDescent="0.2">
      <c r="A845" s="2" t="s">
        <v>2159</v>
      </c>
      <c r="B845" s="2" t="s">
        <v>2265</v>
      </c>
      <c r="C845" s="2" t="s">
        <v>2093</v>
      </c>
      <c r="D845" s="2" t="s">
        <v>2266</v>
      </c>
      <c r="F845" s="4">
        <f t="shared" si="77"/>
        <v>0</v>
      </c>
      <c r="H845" s="4">
        <f t="shared" si="78"/>
        <v>0</v>
      </c>
      <c r="J845" s="4">
        <f t="shared" si="79"/>
        <v>0</v>
      </c>
      <c r="L845" s="4">
        <f t="shared" si="80"/>
        <v>0</v>
      </c>
    </row>
    <row r="846" spans="1:12" x14ac:dyDescent="0.2">
      <c r="A846" s="2" t="s">
        <v>2159</v>
      </c>
      <c r="B846" s="2" t="s">
        <v>2265</v>
      </c>
      <c r="C846" s="2" t="s">
        <v>2267</v>
      </c>
      <c r="D846" s="2" t="s">
        <v>2268</v>
      </c>
      <c r="E846" s="5" t="s">
        <v>146</v>
      </c>
      <c r="F846" s="4">
        <f t="shared" si="77"/>
        <v>10000</v>
      </c>
      <c r="G846" s="5" t="s">
        <v>146</v>
      </c>
      <c r="H846" s="4">
        <f t="shared" si="78"/>
        <v>10000</v>
      </c>
      <c r="J846" s="4">
        <f t="shared" si="79"/>
        <v>0</v>
      </c>
      <c r="L846" s="4">
        <f t="shared" si="80"/>
        <v>0</v>
      </c>
    </row>
    <row r="847" spans="1:12" x14ac:dyDescent="0.2">
      <c r="A847" s="2" t="s">
        <v>2159</v>
      </c>
      <c r="B847" s="2" t="s">
        <v>2265</v>
      </c>
      <c r="C847" s="2" t="s">
        <v>1939</v>
      </c>
      <c r="D847" s="2" t="s">
        <v>2269</v>
      </c>
      <c r="E847" s="5" t="s">
        <v>169</v>
      </c>
      <c r="F847" s="4">
        <f t="shared" si="77"/>
        <v>2000</v>
      </c>
      <c r="G847" s="5" t="s">
        <v>169</v>
      </c>
      <c r="H847" s="4">
        <f t="shared" si="78"/>
        <v>2000</v>
      </c>
      <c r="J847" s="4">
        <f t="shared" si="79"/>
        <v>0</v>
      </c>
      <c r="L847" s="4">
        <f t="shared" si="80"/>
        <v>0</v>
      </c>
    </row>
    <row r="848" spans="1:12" x14ac:dyDescent="0.2">
      <c r="A848" s="2" t="s">
        <v>2159</v>
      </c>
      <c r="B848" s="2" t="s">
        <v>2270</v>
      </c>
      <c r="C848" s="2" t="s">
        <v>38</v>
      </c>
      <c r="D848" s="2" t="s">
        <v>2271</v>
      </c>
      <c r="E848" s="5" t="s">
        <v>18</v>
      </c>
      <c r="F848" s="4">
        <f t="shared" si="77"/>
        <v>5000</v>
      </c>
      <c r="G848" s="5" t="s">
        <v>18</v>
      </c>
      <c r="H848" s="4">
        <f t="shared" si="78"/>
        <v>5000</v>
      </c>
      <c r="I848" s="5" t="s">
        <v>2272</v>
      </c>
      <c r="J848" s="4">
        <f t="shared" si="79"/>
        <v>5247.39</v>
      </c>
      <c r="K848" s="5" t="s">
        <v>18</v>
      </c>
      <c r="L848" s="4">
        <f t="shared" si="80"/>
        <v>5000</v>
      </c>
    </row>
    <row r="849" spans="1:12" x14ac:dyDescent="0.2">
      <c r="A849" s="2" t="s">
        <v>2159</v>
      </c>
      <c r="B849" s="2" t="s">
        <v>2273</v>
      </c>
      <c r="C849" s="2" t="s">
        <v>2274</v>
      </c>
      <c r="D849" s="2" t="s">
        <v>2275</v>
      </c>
      <c r="E849" s="5" t="s">
        <v>23</v>
      </c>
      <c r="F849" s="4">
        <f t="shared" si="77"/>
        <v>3000</v>
      </c>
      <c r="G849" s="5" t="s">
        <v>23</v>
      </c>
      <c r="H849" s="4">
        <f t="shared" si="78"/>
        <v>3000</v>
      </c>
      <c r="J849" s="4">
        <f t="shared" si="79"/>
        <v>0</v>
      </c>
      <c r="L849" s="4">
        <f t="shared" si="80"/>
        <v>0</v>
      </c>
    </row>
    <row r="850" spans="1:12" x14ac:dyDescent="0.2">
      <c r="A850" s="2" t="s">
        <v>2159</v>
      </c>
      <c r="B850" s="2" t="s">
        <v>2273</v>
      </c>
      <c r="C850" s="2" t="s">
        <v>38</v>
      </c>
      <c r="D850" s="2" t="s">
        <v>2276</v>
      </c>
      <c r="E850" s="5" t="s">
        <v>2277</v>
      </c>
      <c r="F850" s="4">
        <f t="shared" si="77"/>
        <v>13445</v>
      </c>
      <c r="G850" s="5" t="s">
        <v>2277</v>
      </c>
      <c r="H850" s="4">
        <f t="shared" si="78"/>
        <v>13445</v>
      </c>
      <c r="I850" s="5" t="s">
        <v>2278</v>
      </c>
      <c r="J850" s="4">
        <f t="shared" si="79"/>
        <v>13068</v>
      </c>
      <c r="K850" s="5" t="s">
        <v>2279</v>
      </c>
      <c r="L850" s="4">
        <f t="shared" si="80"/>
        <v>13500</v>
      </c>
    </row>
    <row r="851" spans="1:12" x14ac:dyDescent="0.2">
      <c r="A851" s="2" t="s">
        <v>2159</v>
      </c>
      <c r="B851" s="2" t="s">
        <v>2280</v>
      </c>
      <c r="C851" s="2" t="s">
        <v>86</v>
      </c>
      <c r="D851" s="2" t="s">
        <v>2281</v>
      </c>
      <c r="E851" s="5" t="s">
        <v>25</v>
      </c>
      <c r="F851" s="4">
        <f t="shared" si="77"/>
        <v>1500</v>
      </c>
      <c r="G851" s="5" t="s">
        <v>25</v>
      </c>
      <c r="H851" s="4">
        <f t="shared" si="78"/>
        <v>1500</v>
      </c>
      <c r="J851" s="4">
        <f t="shared" si="79"/>
        <v>0</v>
      </c>
      <c r="L851" s="4">
        <f t="shared" si="80"/>
        <v>0</v>
      </c>
    </row>
    <row r="852" spans="1:12" x14ac:dyDescent="0.2">
      <c r="A852" s="2" t="s">
        <v>2159</v>
      </c>
      <c r="B852" s="2" t="s">
        <v>2282</v>
      </c>
      <c r="C852" s="2" t="s">
        <v>31</v>
      </c>
      <c r="D852" s="2" t="s">
        <v>2283</v>
      </c>
      <c r="F852" s="4">
        <f t="shared" si="77"/>
        <v>0</v>
      </c>
      <c r="H852" s="4">
        <f t="shared" si="78"/>
        <v>0</v>
      </c>
      <c r="J852" s="4">
        <f t="shared" si="79"/>
        <v>0</v>
      </c>
      <c r="L852" s="4">
        <f t="shared" si="80"/>
        <v>0</v>
      </c>
    </row>
    <row r="853" spans="1:12" x14ac:dyDescent="0.2">
      <c r="A853" s="2" t="s">
        <v>2159</v>
      </c>
      <c r="B853" s="2" t="s">
        <v>2284</v>
      </c>
      <c r="C853" s="2" t="s">
        <v>1850</v>
      </c>
      <c r="D853" s="2" t="s">
        <v>2285</v>
      </c>
      <c r="E853" s="5" t="s">
        <v>2286</v>
      </c>
      <c r="F853" s="4">
        <f t="shared" si="77"/>
        <v>1800</v>
      </c>
      <c r="G853" s="5" t="s">
        <v>2286</v>
      </c>
      <c r="H853" s="4">
        <f t="shared" si="78"/>
        <v>1800</v>
      </c>
      <c r="I853" s="5" t="s">
        <v>2286</v>
      </c>
      <c r="J853" s="4">
        <f t="shared" si="79"/>
        <v>1800</v>
      </c>
      <c r="K853" s="5" t="s">
        <v>2286</v>
      </c>
      <c r="L853" s="4">
        <f t="shared" si="80"/>
        <v>1800</v>
      </c>
    </row>
    <row r="854" spans="1:12" x14ac:dyDescent="0.2">
      <c r="A854" s="2" t="s">
        <v>2159</v>
      </c>
      <c r="B854" s="2" t="s">
        <v>1664</v>
      </c>
      <c r="C854" s="2" t="s">
        <v>38</v>
      </c>
      <c r="D854" s="2" t="s">
        <v>2287</v>
      </c>
      <c r="F854" s="4">
        <f t="shared" si="77"/>
        <v>0</v>
      </c>
      <c r="H854" s="4">
        <f t="shared" si="78"/>
        <v>0</v>
      </c>
      <c r="J854" s="4">
        <f t="shared" si="79"/>
        <v>0</v>
      </c>
      <c r="L854" s="4">
        <f t="shared" si="80"/>
        <v>0</v>
      </c>
    </row>
    <row r="855" spans="1:12" x14ac:dyDescent="0.2">
      <c r="A855" s="2" t="s">
        <v>2159</v>
      </c>
      <c r="B855" s="2" t="s">
        <v>1664</v>
      </c>
      <c r="C855" s="2" t="s">
        <v>86</v>
      </c>
      <c r="D855" s="2" t="s">
        <v>2288</v>
      </c>
      <c r="F855" s="4">
        <f t="shared" si="77"/>
        <v>0</v>
      </c>
      <c r="H855" s="4">
        <f t="shared" si="78"/>
        <v>0</v>
      </c>
      <c r="J855" s="4">
        <f t="shared" si="79"/>
        <v>0</v>
      </c>
      <c r="L855" s="4">
        <f t="shared" si="80"/>
        <v>0</v>
      </c>
    </row>
    <row r="856" spans="1:12" x14ac:dyDescent="0.2">
      <c r="A856" s="8"/>
      <c r="B856" s="8"/>
      <c r="C856" s="8"/>
      <c r="D856" s="8"/>
      <c r="E856" s="7"/>
      <c r="F856" s="7">
        <f>SUM(F790:F855)</f>
        <v>540122.19999999995</v>
      </c>
      <c r="G856" s="7">
        <f t="shared" ref="G856:L856" si="81">SUM(G790:G855)</f>
        <v>0</v>
      </c>
      <c r="H856" s="7">
        <f t="shared" si="81"/>
        <v>540122.19999999995</v>
      </c>
      <c r="I856" s="7">
        <f t="shared" si="81"/>
        <v>0</v>
      </c>
      <c r="J856" s="7">
        <f t="shared" si="81"/>
        <v>409927.93000000005</v>
      </c>
      <c r="K856" s="7">
        <f t="shared" si="81"/>
        <v>0</v>
      </c>
      <c r="L856" s="7">
        <f t="shared" si="81"/>
        <v>339315.01</v>
      </c>
    </row>
    <row r="857" spans="1:12" x14ac:dyDescent="0.2">
      <c r="A857" s="2" t="s">
        <v>2289</v>
      </c>
      <c r="B857" s="2" t="s">
        <v>860</v>
      </c>
      <c r="C857" s="2" t="s">
        <v>1936</v>
      </c>
      <c r="D857" s="2" t="s">
        <v>2290</v>
      </c>
      <c r="F857" s="4">
        <f t="shared" si="77"/>
        <v>0</v>
      </c>
      <c r="H857" s="4">
        <f t="shared" si="78"/>
        <v>0</v>
      </c>
      <c r="J857" s="4">
        <f t="shared" si="79"/>
        <v>0</v>
      </c>
      <c r="L857" s="4">
        <f t="shared" si="80"/>
        <v>0</v>
      </c>
    </row>
    <row r="858" spans="1:12" x14ac:dyDescent="0.2">
      <c r="A858" s="2" t="s">
        <v>2289</v>
      </c>
      <c r="B858" s="2" t="s">
        <v>957</v>
      </c>
      <c r="C858" s="2" t="s">
        <v>11</v>
      </c>
      <c r="D858" s="2" t="s">
        <v>291</v>
      </c>
      <c r="E858" s="5" t="s">
        <v>51</v>
      </c>
      <c r="F858" s="4">
        <f t="shared" si="77"/>
        <v>4000</v>
      </c>
      <c r="G858" s="5" t="s">
        <v>51</v>
      </c>
      <c r="H858" s="4">
        <f t="shared" si="78"/>
        <v>4000</v>
      </c>
      <c r="I858" s="5" t="s">
        <v>2291</v>
      </c>
      <c r="J858" s="4">
        <f t="shared" si="79"/>
        <v>206.41</v>
      </c>
      <c r="K858" s="5" t="s">
        <v>51</v>
      </c>
      <c r="L858" s="4">
        <f t="shared" si="80"/>
        <v>4000</v>
      </c>
    </row>
    <row r="859" spans="1:12" x14ac:dyDescent="0.2">
      <c r="A859" s="2" t="s">
        <v>2289</v>
      </c>
      <c r="B859" s="2" t="s">
        <v>957</v>
      </c>
      <c r="C859" s="2" t="s">
        <v>153</v>
      </c>
      <c r="D859" s="2" t="s">
        <v>2292</v>
      </c>
      <c r="F859" s="4">
        <f t="shared" si="77"/>
        <v>0</v>
      </c>
      <c r="H859" s="4">
        <f t="shared" si="78"/>
        <v>0</v>
      </c>
      <c r="J859" s="4">
        <f t="shared" si="79"/>
        <v>0</v>
      </c>
      <c r="L859" s="4">
        <f t="shared" si="80"/>
        <v>0</v>
      </c>
    </row>
    <row r="860" spans="1:12" x14ac:dyDescent="0.2">
      <c r="A860" s="2" t="s">
        <v>2289</v>
      </c>
      <c r="B860" s="2" t="s">
        <v>957</v>
      </c>
      <c r="C860" s="2" t="s">
        <v>223</v>
      </c>
      <c r="D860" s="2" t="s">
        <v>2293</v>
      </c>
      <c r="E860" s="5" t="s">
        <v>2294</v>
      </c>
      <c r="F860" s="4">
        <f t="shared" ref="F860:F885" si="82">VALUE(E860)</f>
        <v>1218.06</v>
      </c>
      <c r="G860" s="5" t="s">
        <v>2294</v>
      </c>
      <c r="H860" s="4">
        <f t="shared" ref="H860:H885" si="83">VALUE(G860)</f>
        <v>1218.06</v>
      </c>
      <c r="I860" s="5" t="s">
        <v>2295</v>
      </c>
      <c r="J860" s="4">
        <f t="shared" ref="J860:J885" si="84">VALUE(I860)</f>
        <v>1140.54</v>
      </c>
      <c r="K860" s="5" t="s">
        <v>2296</v>
      </c>
      <c r="L860" s="4">
        <f t="shared" ref="L860:L885" si="85">VALUE(K860)</f>
        <v>1250</v>
      </c>
    </row>
    <row r="861" spans="1:12" x14ac:dyDescent="0.2">
      <c r="A861" s="2" t="s">
        <v>2289</v>
      </c>
      <c r="B861" s="2" t="s">
        <v>957</v>
      </c>
      <c r="C861" s="2" t="s">
        <v>19</v>
      </c>
      <c r="D861" s="2" t="s">
        <v>234</v>
      </c>
      <c r="F861" s="4">
        <f t="shared" si="82"/>
        <v>0</v>
      </c>
      <c r="H861" s="4">
        <f t="shared" si="83"/>
        <v>0</v>
      </c>
      <c r="I861" s="5" t="s">
        <v>2297</v>
      </c>
      <c r="J861" s="4">
        <f t="shared" si="84"/>
        <v>146.16</v>
      </c>
      <c r="L861" s="4">
        <f t="shared" si="85"/>
        <v>0</v>
      </c>
    </row>
    <row r="862" spans="1:12" x14ac:dyDescent="0.2">
      <c r="A862" s="2" t="s">
        <v>2289</v>
      </c>
      <c r="B862" s="2" t="s">
        <v>957</v>
      </c>
      <c r="C862" s="2" t="s">
        <v>2191</v>
      </c>
      <c r="D862" s="2" t="s">
        <v>2298</v>
      </c>
      <c r="F862" s="4">
        <f t="shared" si="82"/>
        <v>0</v>
      </c>
      <c r="H862" s="4">
        <f t="shared" si="83"/>
        <v>0</v>
      </c>
      <c r="I862" s="5" t="s">
        <v>2299</v>
      </c>
      <c r="J862" s="4">
        <f t="shared" si="84"/>
        <v>43.7</v>
      </c>
      <c r="L862" s="4">
        <f t="shared" si="85"/>
        <v>0</v>
      </c>
    </row>
    <row r="863" spans="1:12" x14ac:dyDescent="0.2">
      <c r="A863" s="2" t="s">
        <v>2289</v>
      </c>
      <c r="B863" s="2" t="s">
        <v>957</v>
      </c>
      <c r="C863" s="2" t="s">
        <v>31</v>
      </c>
      <c r="D863" s="2" t="s">
        <v>276</v>
      </c>
      <c r="E863" s="5" t="s">
        <v>2300</v>
      </c>
      <c r="F863" s="4">
        <f t="shared" si="82"/>
        <v>10750.69</v>
      </c>
      <c r="G863" s="5" t="s">
        <v>2300</v>
      </c>
      <c r="H863" s="4">
        <f t="shared" si="83"/>
        <v>10750.69</v>
      </c>
      <c r="I863" s="5" t="s">
        <v>2301</v>
      </c>
      <c r="J863" s="4">
        <f t="shared" si="84"/>
        <v>7206.79</v>
      </c>
      <c r="K863" s="5" t="s">
        <v>185</v>
      </c>
      <c r="L863" s="4">
        <f t="shared" si="85"/>
        <v>7000</v>
      </c>
    </row>
    <row r="864" spans="1:12" x14ac:dyDescent="0.2">
      <c r="A864" s="2" t="s">
        <v>2289</v>
      </c>
      <c r="B864" s="2" t="s">
        <v>957</v>
      </c>
      <c r="C864" s="2" t="s">
        <v>2267</v>
      </c>
      <c r="D864" s="2" t="s">
        <v>2302</v>
      </c>
      <c r="F864" s="4">
        <f t="shared" si="82"/>
        <v>0</v>
      </c>
      <c r="H864" s="4">
        <f t="shared" si="83"/>
        <v>0</v>
      </c>
      <c r="J864" s="4">
        <f t="shared" si="84"/>
        <v>0</v>
      </c>
      <c r="L864" s="4">
        <f t="shared" si="85"/>
        <v>0</v>
      </c>
    </row>
    <row r="865" spans="1:12" x14ac:dyDescent="0.2">
      <c r="A865" s="2" t="s">
        <v>2289</v>
      </c>
      <c r="B865" s="2" t="s">
        <v>957</v>
      </c>
      <c r="C865" s="2" t="s">
        <v>38</v>
      </c>
      <c r="D865" s="2" t="s">
        <v>2303</v>
      </c>
      <c r="F865" s="4">
        <f t="shared" si="82"/>
        <v>0</v>
      </c>
      <c r="H865" s="4">
        <f t="shared" si="83"/>
        <v>0</v>
      </c>
      <c r="J865" s="4">
        <f t="shared" si="84"/>
        <v>0</v>
      </c>
      <c r="L865" s="4">
        <f t="shared" si="85"/>
        <v>0</v>
      </c>
    </row>
    <row r="866" spans="1:12" x14ac:dyDescent="0.2">
      <c r="A866" s="2" t="s">
        <v>2289</v>
      </c>
      <c r="B866" s="2" t="s">
        <v>957</v>
      </c>
      <c r="C866" s="2" t="s">
        <v>86</v>
      </c>
      <c r="D866" s="2" t="s">
        <v>2304</v>
      </c>
      <c r="F866" s="4">
        <f t="shared" si="82"/>
        <v>0</v>
      </c>
      <c r="H866" s="4">
        <f t="shared" si="83"/>
        <v>0</v>
      </c>
      <c r="I866" s="5" t="s">
        <v>2305</v>
      </c>
      <c r="J866" s="4">
        <f t="shared" si="84"/>
        <v>277.41000000000003</v>
      </c>
      <c r="L866" s="4">
        <f t="shared" si="85"/>
        <v>0</v>
      </c>
    </row>
    <row r="867" spans="1:12" x14ac:dyDescent="0.2">
      <c r="A867" s="2" t="s">
        <v>2289</v>
      </c>
      <c r="B867" s="2" t="s">
        <v>957</v>
      </c>
      <c r="C867" s="2" t="s">
        <v>1960</v>
      </c>
      <c r="D867" s="2" t="s">
        <v>2306</v>
      </c>
      <c r="E867" s="5" t="s">
        <v>2307</v>
      </c>
      <c r="F867" s="4">
        <f t="shared" si="82"/>
        <v>630</v>
      </c>
      <c r="G867" s="5" t="s">
        <v>2307</v>
      </c>
      <c r="H867" s="4">
        <f t="shared" si="83"/>
        <v>630</v>
      </c>
      <c r="I867" s="5" t="s">
        <v>2308</v>
      </c>
      <c r="J867" s="4">
        <f t="shared" si="84"/>
        <v>435</v>
      </c>
      <c r="K867" s="5" t="s">
        <v>2307</v>
      </c>
      <c r="L867" s="4">
        <f t="shared" si="85"/>
        <v>630</v>
      </c>
    </row>
    <row r="868" spans="1:12" x14ac:dyDescent="0.2">
      <c r="A868" s="2" t="s">
        <v>2289</v>
      </c>
      <c r="B868" s="2" t="s">
        <v>2309</v>
      </c>
      <c r="C868" s="2" t="s">
        <v>223</v>
      </c>
      <c r="D868" s="2" t="s">
        <v>2310</v>
      </c>
      <c r="F868" s="4">
        <f t="shared" si="82"/>
        <v>0</v>
      </c>
      <c r="H868" s="4">
        <f t="shared" si="83"/>
        <v>0</v>
      </c>
      <c r="J868" s="4">
        <f t="shared" si="84"/>
        <v>0</v>
      </c>
      <c r="L868" s="4">
        <f t="shared" si="85"/>
        <v>0</v>
      </c>
    </row>
    <row r="869" spans="1:12" x14ac:dyDescent="0.2">
      <c r="A869" s="2" t="s">
        <v>2289</v>
      </c>
      <c r="B869" s="2" t="s">
        <v>2309</v>
      </c>
      <c r="C869" s="2" t="s">
        <v>1880</v>
      </c>
      <c r="D869" s="2" t="s">
        <v>2311</v>
      </c>
      <c r="F869" s="4">
        <f t="shared" si="82"/>
        <v>0</v>
      </c>
      <c r="H869" s="4">
        <f t="shared" si="83"/>
        <v>0</v>
      </c>
      <c r="J869" s="4">
        <f t="shared" si="84"/>
        <v>0</v>
      </c>
      <c r="K869" s="5" t="s">
        <v>117</v>
      </c>
      <c r="L869" s="4">
        <f t="shared" si="85"/>
        <v>1000</v>
      </c>
    </row>
    <row r="870" spans="1:12" x14ac:dyDescent="0.2">
      <c r="A870" s="20" t="s">
        <v>2289</v>
      </c>
      <c r="B870" s="20" t="s">
        <v>2309</v>
      </c>
      <c r="C870" s="20" t="s">
        <v>2312</v>
      </c>
      <c r="D870" s="20" t="s">
        <v>2313</v>
      </c>
      <c r="F870" s="4">
        <f t="shared" si="82"/>
        <v>0</v>
      </c>
      <c r="H870" s="4">
        <f t="shared" si="83"/>
        <v>0</v>
      </c>
      <c r="J870" s="4">
        <f t="shared" si="84"/>
        <v>0</v>
      </c>
      <c r="K870" s="21" t="s">
        <v>127</v>
      </c>
      <c r="L870" s="4">
        <f t="shared" si="85"/>
        <v>2500</v>
      </c>
    </row>
    <row r="871" spans="1:12" x14ac:dyDescent="0.2">
      <c r="A871" s="20" t="s">
        <v>2289</v>
      </c>
      <c r="B871" s="20" t="s">
        <v>2309</v>
      </c>
      <c r="C871" s="20" t="s">
        <v>71</v>
      </c>
      <c r="D871" s="20" t="s">
        <v>2314</v>
      </c>
      <c r="E871" s="21" t="s">
        <v>1655</v>
      </c>
      <c r="F871" s="4">
        <f t="shared" si="82"/>
        <v>8000</v>
      </c>
      <c r="G871" s="21" t="s">
        <v>1655</v>
      </c>
      <c r="H871" s="4">
        <f t="shared" si="83"/>
        <v>8000</v>
      </c>
      <c r="I871" s="21" t="s">
        <v>2315</v>
      </c>
      <c r="J871" s="4">
        <f t="shared" si="84"/>
        <v>2855.73</v>
      </c>
      <c r="L871" s="4">
        <f t="shared" si="85"/>
        <v>0</v>
      </c>
    </row>
    <row r="872" spans="1:12" x14ac:dyDescent="0.2">
      <c r="A872" s="20" t="s">
        <v>2289</v>
      </c>
      <c r="B872" s="20" t="s">
        <v>2309</v>
      </c>
      <c r="C872" s="20" t="s">
        <v>86</v>
      </c>
      <c r="D872" s="20" t="s">
        <v>2316</v>
      </c>
      <c r="E872" s="21" t="s">
        <v>2317</v>
      </c>
      <c r="F872" s="4">
        <f t="shared" si="82"/>
        <v>33069.300000000003</v>
      </c>
      <c r="G872" s="21" t="s">
        <v>2317</v>
      </c>
      <c r="H872" s="4">
        <f t="shared" si="83"/>
        <v>33069.300000000003</v>
      </c>
      <c r="I872" s="21" t="s">
        <v>2318</v>
      </c>
      <c r="J872" s="4">
        <f t="shared" si="84"/>
        <v>30202.67</v>
      </c>
      <c r="K872" s="21" t="s">
        <v>2317</v>
      </c>
      <c r="L872" s="4">
        <f t="shared" si="85"/>
        <v>33069.300000000003</v>
      </c>
    </row>
    <row r="873" spans="1:12" x14ac:dyDescent="0.2">
      <c r="A873" s="20" t="s">
        <v>2289</v>
      </c>
      <c r="B873" s="20" t="s">
        <v>2309</v>
      </c>
      <c r="C873" s="20" t="s">
        <v>88</v>
      </c>
      <c r="D873" s="20" t="s">
        <v>2319</v>
      </c>
      <c r="E873" s="21" t="s">
        <v>2320</v>
      </c>
      <c r="F873" s="4">
        <f t="shared" si="82"/>
        <v>14250</v>
      </c>
      <c r="G873" s="21" t="s">
        <v>2320</v>
      </c>
      <c r="H873" s="4">
        <f t="shared" si="83"/>
        <v>14250</v>
      </c>
      <c r="I873" s="21" t="s">
        <v>2321</v>
      </c>
      <c r="J873" s="4">
        <f t="shared" si="84"/>
        <v>12542.77</v>
      </c>
      <c r="K873" s="21" t="s">
        <v>195</v>
      </c>
      <c r="L873" s="4">
        <f t="shared" si="85"/>
        <v>14000</v>
      </c>
    </row>
    <row r="874" spans="1:12" x14ac:dyDescent="0.2">
      <c r="A874" s="20" t="s">
        <v>2289</v>
      </c>
      <c r="B874" s="20" t="s">
        <v>2309</v>
      </c>
      <c r="C874" s="20" t="s">
        <v>1952</v>
      </c>
      <c r="D874" s="20" t="s">
        <v>2322</v>
      </c>
      <c r="F874" s="4">
        <f t="shared" si="82"/>
        <v>0</v>
      </c>
      <c r="H874" s="4">
        <f t="shared" si="83"/>
        <v>0</v>
      </c>
      <c r="J874" s="4">
        <f t="shared" si="84"/>
        <v>0</v>
      </c>
      <c r="L874" s="4">
        <f t="shared" si="85"/>
        <v>0</v>
      </c>
    </row>
    <row r="875" spans="1:12" x14ac:dyDescent="0.2">
      <c r="A875" s="20" t="s">
        <v>2289</v>
      </c>
      <c r="B875" s="20" t="s">
        <v>2309</v>
      </c>
      <c r="C875" s="20" t="s">
        <v>1954</v>
      </c>
      <c r="D875" s="20" t="s">
        <v>2310</v>
      </c>
      <c r="E875" s="21" t="s">
        <v>185</v>
      </c>
      <c r="F875" s="4">
        <f t="shared" si="82"/>
        <v>7000</v>
      </c>
      <c r="G875" s="21" t="s">
        <v>185</v>
      </c>
      <c r="H875" s="4">
        <f t="shared" si="83"/>
        <v>7000</v>
      </c>
      <c r="I875" s="21" t="s">
        <v>2323</v>
      </c>
      <c r="J875" s="4">
        <f t="shared" si="84"/>
        <v>1939.83</v>
      </c>
      <c r="K875" s="21" t="s">
        <v>146</v>
      </c>
      <c r="L875" s="4">
        <f t="shared" si="85"/>
        <v>10000</v>
      </c>
    </row>
    <row r="876" spans="1:12" x14ac:dyDescent="0.2">
      <c r="A876" s="20" t="s">
        <v>2289</v>
      </c>
      <c r="B876" s="20" t="s">
        <v>2309</v>
      </c>
      <c r="C876" s="20" t="s">
        <v>2150</v>
      </c>
      <c r="D876" s="20" t="s">
        <v>2324</v>
      </c>
      <c r="F876" s="4">
        <f t="shared" si="82"/>
        <v>0</v>
      </c>
      <c r="G876" s="21" t="s">
        <v>2325</v>
      </c>
      <c r="H876" s="4">
        <f t="shared" si="83"/>
        <v>1978.81</v>
      </c>
      <c r="J876" s="4">
        <f t="shared" si="84"/>
        <v>0</v>
      </c>
      <c r="L876" s="4">
        <f t="shared" si="85"/>
        <v>0</v>
      </c>
    </row>
    <row r="877" spans="1:12" x14ac:dyDescent="0.2">
      <c r="A877" s="20" t="s">
        <v>2289</v>
      </c>
      <c r="B877" s="20" t="s">
        <v>2309</v>
      </c>
      <c r="C877" s="20" t="s">
        <v>1875</v>
      </c>
      <c r="D877" s="20" t="s">
        <v>2326</v>
      </c>
      <c r="F877" s="4">
        <f t="shared" si="82"/>
        <v>0</v>
      </c>
      <c r="G877" s="21" t="s">
        <v>2327</v>
      </c>
      <c r="H877" s="4">
        <f t="shared" si="83"/>
        <v>432.32</v>
      </c>
      <c r="J877" s="4">
        <f t="shared" si="84"/>
        <v>0</v>
      </c>
      <c r="L877" s="4">
        <v>10164</v>
      </c>
    </row>
    <row r="878" spans="1:12" x14ac:dyDescent="0.2">
      <c r="A878" s="20" t="s">
        <v>2289</v>
      </c>
      <c r="B878" s="20" t="s">
        <v>2328</v>
      </c>
      <c r="C878" s="20" t="s">
        <v>1936</v>
      </c>
      <c r="D878" s="20" t="s">
        <v>2329</v>
      </c>
      <c r="F878" s="4">
        <f t="shared" si="82"/>
        <v>0</v>
      </c>
      <c r="H878" s="4">
        <f t="shared" si="83"/>
        <v>0</v>
      </c>
      <c r="J878" s="4">
        <f t="shared" si="84"/>
        <v>0</v>
      </c>
      <c r="K878" s="21" t="s">
        <v>117</v>
      </c>
      <c r="L878" s="4">
        <f t="shared" si="85"/>
        <v>1000</v>
      </c>
    </row>
    <row r="879" spans="1:12" x14ac:dyDescent="0.2">
      <c r="A879" s="20" t="s">
        <v>2289</v>
      </c>
      <c r="B879" s="20" t="s">
        <v>2328</v>
      </c>
      <c r="C879" s="20" t="s">
        <v>86</v>
      </c>
      <c r="D879" s="20" t="s">
        <v>2330</v>
      </c>
      <c r="E879" s="21" t="s">
        <v>2331</v>
      </c>
      <c r="F879" s="4">
        <f t="shared" si="82"/>
        <v>15560.65</v>
      </c>
      <c r="G879" s="21" t="s">
        <v>2331</v>
      </c>
      <c r="H879" s="4">
        <f t="shared" si="83"/>
        <v>15560.65</v>
      </c>
      <c r="I879" s="21" t="s">
        <v>2332</v>
      </c>
      <c r="J879" s="4">
        <f t="shared" si="84"/>
        <v>15752.41</v>
      </c>
      <c r="K879" s="21" t="s">
        <v>2063</v>
      </c>
      <c r="L879" s="4">
        <f t="shared" si="85"/>
        <v>24000</v>
      </c>
    </row>
    <row r="880" spans="1:12" x14ac:dyDescent="0.2">
      <c r="A880" s="20" t="s">
        <v>2289</v>
      </c>
      <c r="B880" s="20" t="s">
        <v>2328</v>
      </c>
      <c r="C880" s="20" t="s">
        <v>88</v>
      </c>
      <c r="D880" s="20" t="s">
        <v>2333</v>
      </c>
      <c r="E880" s="21" t="s">
        <v>2334</v>
      </c>
      <c r="F880" s="4">
        <f t="shared" si="82"/>
        <v>2067.88</v>
      </c>
      <c r="G880" s="21" t="s">
        <v>2334</v>
      </c>
      <c r="H880" s="4">
        <f t="shared" si="83"/>
        <v>2067.88</v>
      </c>
      <c r="I880" s="21" t="s">
        <v>2335</v>
      </c>
      <c r="J880" s="4">
        <f t="shared" si="84"/>
        <v>1805.72</v>
      </c>
      <c r="L880" s="4">
        <f t="shared" si="85"/>
        <v>0</v>
      </c>
    </row>
    <row r="881" spans="1:12" x14ac:dyDescent="0.2">
      <c r="A881" s="2" t="s">
        <v>2289</v>
      </c>
      <c r="B881" s="2" t="s">
        <v>2328</v>
      </c>
      <c r="C881" s="2" t="s">
        <v>90</v>
      </c>
      <c r="D881" s="2" t="s">
        <v>2336</v>
      </c>
      <c r="E881" s="5" t="s">
        <v>2337</v>
      </c>
      <c r="F881" s="4">
        <f t="shared" si="82"/>
        <v>3750</v>
      </c>
      <c r="G881" s="5" t="s">
        <v>2337</v>
      </c>
      <c r="H881" s="4">
        <f t="shared" si="83"/>
        <v>3750</v>
      </c>
      <c r="I881" s="5" t="s">
        <v>2338</v>
      </c>
      <c r="J881" s="4">
        <f t="shared" si="84"/>
        <v>1517.96</v>
      </c>
      <c r="K881" s="5" t="s">
        <v>51</v>
      </c>
      <c r="L881" s="4">
        <f t="shared" si="85"/>
        <v>4000</v>
      </c>
    </row>
    <row r="882" spans="1:12" x14ac:dyDescent="0.2">
      <c r="A882" s="2" t="s">
        <v>2289</v>
      </c>
      <c r="B882" s="2" t="s">
        <v>2328</v>
      </c>
      <c r="C882" s="2" t="s">
        <v>1952</v>
      </c>
      <c r="D882" s="2" t="s">
        <v>2339</v>
      </c>
      <c r="E882" s="5" t="s">
        <v>117</v>
      </c>
      <c r="F882" s="4">
        <f t="shared" si="82"/>
        <v>1000</v>
      </c>
      <c r="G882" s="5" t="s">
        <v>117</v>
      </c>
      <c r="H882" s="4">
        <f t="shared" si="83"/>
        <v>1000</v>
      </c>
      <c r="I882" s="5" t="s">
        <v>2340</v>
      </c>
      <c r="J882" s="4">
        <f t="shared" si="84"/>
        <v>1222.95</v>
      </c>
      <c r="L882" s="4">
        <f t="shared" si="85"/>
        <v>0</v>
      </c>
    </row>
    <row r="883" spans="1:12" x14ac:dyDescent="0.2">
      <c r="A883" s="2" t="s">
        <v>2289</v>
      </c>
      <c r="B883" s="2" t="s">
        <v>2341</v>
      </c>
      <c r="C883" s="2" t="s">
        <v>11</v>
      </c>
      <c r="D883" s="2" t="s">
        <v>2342</v>
      </c>
      <c r="F883" s="4">
        <f t="shared" si="82"/>
        <v>0</v>
      </c>
      <c r="H883" s="4">
        <f t="shared" si="83"/>
        <v>0</v>
      </c>
      <c r="J883" s="4">
        <f t="shared" si="84"/>
        <v>0</v>
      </c>
      <c r="K883" s="5" t="s">
        <v>125</v>
      </c>
      <c r="L883" s="4">
        <f t="shared" si="85"/>
        <v>500</v>
      </c>
    </row>
    <row r="884" spans="1:12" x14ac:dyDescent="0.2">
      <c r="A884" s="2" t="s">
        <v>2289</v>
      </c>
      <c r="B884" s="2" t="s">
        <v>2341</v>
      </c>
      <c r="C884" s="2" t="s">
        <v>19</v>
      </c>
      <c r="D884" s="2" t="s">
        <v>2343</v>
      </c>
      <c r="F884" s="4">
        <f t="shared" si="82"/>
        <v>0</v>
      </c>
      <c r="H884" s="4">
        <f t="shared" si="83"/>
        <v>0</v>
      </c>
      <c r="J884" s="4">
        <f t="shared" si="84"/>
        <v>0</v>
      </c>
      <c r="K884" s="5" t="s">
        <v>23</v>
      </c>
      <c r="L884" s="4">
        <f t="shared" si="85"/>
        <v>3000</v>
      </c>
    </row>
    <row r="885" spans="1:12" x14ac:dyDescent="0.2">
      <c r="A885" s="2" t="s">
        <v>2289</v>
      </c>
      <c r="B885" s="2" t="s">
        <v>2344</v>
      </c>
      <c r="C885" s="2" t="s">
        <v>11</v>
      </c>
      <c r="D885" s="2" t="s">
        <v>2345</v>
      </c>
      <c r="F885" s="4">
        <f t="shared" si="82"/>
        <v>0</v>
      </c>
      <c r="H885" s="4">
        <f t="shared" si="83"/>
        <v>0</v>
      </c>
      <c r="J885" s="4">
        <f t="shared" si="84"/>
        <v>0</v>
      </c>
      <c r="L885" s="4">
        <f t="shared" si="85"/>
        <v>0</v>
      </c>
    </row>
    <row r="886" spans="1:12" x14ac:dyDescent="0.2">
      <c r="A886" s="8"/>
      <c r="B886" s="8"/>
      <c r="C886" s="8"/>
      <c r="D886" s="8"/>
      <c r="E886" s="7"/>
      <c r="F886" s="7">
        <f t="shared" ref="F886:L886" si="86">SUM(F857:F885)</f>
        <v>101296.58</v>
      </c>
      <c r="G886" s="7">
        <f t="shared" si="86"/>
        <v>0</v>
      </c>
      <c r="H886" s="7">
        <f t="shared" si="86"/>
        <v>103707.71</v>
      </c>
      <c r="I886" s="7">
        <f t="shared" si="86"/>
        <v>0</v>
      </c>
      <c r="J886" s="7">
        <f t="shared" si="86"/>
        <v>77296.05</v>
      </c>
      <c r="K886" s="7">
        <f t="shared" si="86"/>
        <v>0</v>
      </c>
      <c r="L886" s="7">
        <f t="shared" si="86"/>
        <v>116113.3</v>
      </c>
    </row>
    <row r="887" spans="1:12" x14ac:dyDescent="0.2">
      <c r="A887" s="2" t="s">
        <v>2346</v>
      </c>
      <c r="B887" s="2" t="s">
        <v>130</v>
      </c>
      <c r="C887" s="2" t="s">
        <v>2347</v>
      </c>
      <c r="D887" s="2" t="s">
        <v>2348</v>
      </c>
      <c r="F887" s="4">
        <v>11000</v>
      </c>
      <c r="G887" s="5" t="s">
        <v>2211</v>
      </c>
      <c r="H887" s="4">
        <f t="shared" ref="H887:H918" si="87">VALUE(G887)</f>
        <v>11000</v>
      </c>
      <c r="I887" s="5" t="s">
        <v>2349</v>
      </c>
      <c r="J887" s="4">
        <f t="shared" ref="J887:J918" si="88">VALUE(I887)</f>
        <v>9661.92</v>
      </c>
      <c r="K887" s="5" t="s">
        <v>2349</v>
      </c>
      <c r="L887" s="4">
        <f t="shared" ref="L887:L918" si="89">VALUE(K887)</f>
        <v>9661.92</v>
      </c>
    </row>
    <row r="888" spans="1:12" x14ac:dyDescent="0.2">
      <c r="A888" s="2" t="s">
        <v>2346</v>
      </c>
      <c r="B888" s="2" t="s">
        <v>2350</v>
      </c>
      <c r="C888" s="2" t="s">
        <v>11</v>
      </c>
      <c r="D888" s="2" t="s">
        <v>2351</v>
      </c>
      <c r="F888" s="4">
        <f t="shared" ref="F888:F920" si="90">VALUE(E888)</f>
        <v>0</v>
      </c>
      <c r="H888" s="4">
        <f t="shared" si="87"/>
        <v>0</v>
      </c>
      <c r="I888" s="5" t="s">
        <v>2352</v>
      </c>
      <c r="J888" s="4">
        <f t="shared" si="88"/>
        <v>9780.43</v>
      </c>
      <c r="K888" s="5" t="s">
        <v>146</v>
      </c>
      <c r="L888" s="4">
        <f t="shared" si="89"/>
        <v>10000</v>
      </c>
    </row>
    <row r="889" spans="1:12" x14ac:dyDescent="0.2">
      <c r="A889" s="2" t="s">
        <v>2346</v>
      </c>
      <c r="B889" s="2" t="s">
        <v>381</v>
      </c>
      <c r="C889" s="2" t="s">
        <v>2353</v>
      </c>
      <c r="D889" s="2" t="s">
        <v>2354</v>
      </c>
      <c r="E889" s="5" t="s">
        <v>1806</v>
      </c>
      <c r="F889" s="4">
        <f t="shared" si="90"/>
        <v>60000</v>
      </c>
      <c r="G889" s="5" t="s">
        <v>1806</v>
      </c>
      <c r="H889" s="4">
        <f t="shared" si="87"/>
        <v>60000</v>
      </c>
      <c r="I889" s="5" t="s">
        <v>2355</v>
      </c>
      <c r="J889" s="4">
        <f t="shared" si="88"/>
        <v>51748.36</v>
      </c>
      <c r="K889" s="5" t="s">
        <v>2356</v>
      </c>
      <c r="L889" s="4">
        <f t="shared" si="89"/>
        <v>66000</v>
      </c>
    </row>
    <row r="890" spans="1:12" x14ac:dyDescent="0.2">
      <c r="A890" s="2" t="s">
        <v>2346</v>
      </c>
      <c r="B890" s="2" t="s">
        <v>381</v>
      </c>
      <c r="C890" s="2" t="s">
        <v>1875</v>
      </c>
      <c r="D890" s="2" t="s">
        <v>2357</v>
      </c>
      <c r="F890" s="4">
        <f t="shared" si="90"/>
        <v>0</v>
      </c>
      <c r="H890" s="4">
        <f t="shared" si="87"/>
        <v>0</v>
      </c>
      <c r="J890" s="4">
        <f t="shared" si="88"/>
        <v>0</v>
      </c>
      <c r="K890" s="5" t="s">
        <v>1817</v>
      </c>
      <c r="L890" s="4">
        <f t="shared" si="89"/>
        <v>18000</v>
      </c>
    </row>
    <row r="891" spans="1:12" x14ac:dyDescent="0.2">
      <c r="A891" s="2" t="s">
        <v>2346</v>
      </c>
      <c r="B891" s="2" t="s">
        <v>390</v>
      </c>
      <c r="C891" s="2" t="s">
        <v>11</v>
      </c>
      <c r="D891" s="2" t="s">
        <v>291</v>
      </c>
      <c r="F891" s="4">
        <f t="shared" si="90"/>
        <v>0</v>
      </c>
      <c r="H891" s="4">
        <f t="shared" si="87"/>
        <v>0</v>
      </c>
      <c r="I891" s="5" t="s">
        <v>2358</v>
      </c>
      <c r="J891" s="4">
        <f t="shared" si="88"/>
        <v>26907.98</v>
      </c>
      <c r="K891" s="5" t="s">
        <v>249</v>
      </c>
      <c r="L891" s="4">
        <f t="shared" si="89"/>
        <v>30000</v>
      </c>
    </row>
    <row r="892" spans="1:12" x14ac:dyDescent="0.2">
      <c r="A892" s="2" t="s">
        <v>2346</v>
      </c>
      <c r="B892" s="2" t="s">
        <v>390</v>
      </c>
      <c r="C892" s="2" t="s">
        <v>135</v>
      </c>
      <c r="D892" s="2" t="s">
        <v>2359</v>
      </c>
      <c r="F892" s="4">
        <f t="shared" si="90"/>
        <v>0</v>
      </c>
      <c r="H892" s="4">
        <f t="shared" si="87"/>
        <v>0</v>
      </c>
      <c r="J892" s="4">
        <f t="shared" si="88"/>
        <v>0</v>
      </c>
      <c r="L892" s="4">
        <f t="shared" si="89"/>
        <v>0</v>
      </c>
    </row>
    <row r="893" spans="1:12" x14ac:dyDescent="0.2">
      <c r="A893" s="2" t="s">
        <v>2346</v>
      </c>
      <c r="B893" s="2" t="s">
        <v>390</v>
      </c>
      <c r="C893" s="2" t="s">
        <v>21</v>
      </c>
      <c r="D893" s="2" t="s">
        <v>2360</v>
      </c>
      <c r="E893" s="5" t="s">
        <v>2361</v>
      </c>
      <c r="F893" s="4">
        <f t="shared" si="90"/>
        <v>3730</v>
      </c>
      <c r="G893" s="5" t="s">
        <v>2361</v>
      </c>
      <c r="H893" s="4">
        <f t="shared" si="87"/>
        <v>3730</v>
      </c>
      <c r="I893" s="5" t="s">
        <v>2362</v>
      </c>
      <c r="J893" s="4">
        <f t="shared" si="88"/>
        <v>478.2</v>
      </c>
      <c r="K893" s="5" t="s">
        <v>2361</v>
      </c>
      <c r="L893" s="4">
        <f t="shared" si="89"/>
        <v>3730</v>
      </c>
    </row>
    <row r="894" spans="1:12" x14ac:dyDescent="0.2">
      <c r="A894" s="2" t="s">
        <v>2346</v>
      </c>
      <c r="B894" s="2" t="s">
        <v>390</v>
      </c>
      <c r="C894" s="2" t="s">
        <v>2020</v>
      </c>
      <c r="D894" s="2" t="s">
        <v>2363</v>
      </c>
      <c r="E894" s="5" t="s">
        <v>127</v>
      </c>
      <c r="F894" s="4">
        <f t="shared" si="90"/>
        <v>2500</v>
      </c>
      <c r="G894" s="5" t="s">
        <v>127</v>
      </c>
      <c r="H894" s="4">
        <f t="shared" si="87"/>
        <v>2500</v>
      </c>
      <c r="J894" s="4">
        <f t="shared" si="88"/>
        <v>0</v>
      </c>
      <c r="K894" s="5" t="s">
        <v>127</v>
      </c>
      <c r="L894" s="4">
        <f t="shared" si="89"/>
        <v>2500</v>
      </c>
    </row>
    <row r="895" spans="1:12" x14ac:dyDescent="0.2">
      <c r="A895" s="2" t="s">
        <v>2346</v>
      </c>
      <c r="B895" s="2" t="s">
        <v>390</v>
      </c>
      <c r="C895" s="2" t="s">
        <v>26</v>
      </c>
      <c r="D895" s="2" t="s">
        <v>2364</v>
      </c>
      <c r="E895" s="5" t="s">
        <v>25</v>
      </c>
      <c r="F895" s="4">
        <f t="shared" si="90"/>
        <v>1500</v>
      </c>
      <c r="G895" s="5" t="s">
        <v>25</v>
      </c>
      <c r="H895" s="4">
        <f t="shared" si="87"/>
        <v>1500</v>
      </c>
      <c r="I895" s="5" t="s">
        <v>2365</v>
      </c>
      <c r="J895" s="4">
        <f t="shared" si="88"/>
        <v>983.11</v>
      </c>
      <c r="K895" s="5" t="s">
        <v>25</v>
      </c>
      <c r="L895" s="4">
        <f t="shared" si="89"/>
        <v>1500</v>
      </c>
    </row>
    <row r="896" spans="1:12" x14ac:dyDescent="0.2">
      <c r="A896" s="2" t="s">
        <v>2346</v>
      </c>
      <c r="B896" s="2" t="s">
        <v>390</v>
      </c>
      <c r="C896" s="2" t="s">
        <v>31</v>
      </c>
      <c r="D896" s="2" t="s">
        <v>2366</v>
      </c>
      <c r="E896" s="5" t="s">
        <v>117</v>
      </c>
      <c r="F896" s="4">
        <f t="shared" si="90"/>
        <v>1000</v>
      </c>
      <c r="G896" s="5" t="s">
        <v>117</v>
      </c>
      <c r="H896" s="4">
        <f t="shared" si="87"/>
        <v>1000</v>
      </c>
      <c r="I896" s="5" t="s">
        <v>2367</v>
      </c>
      <c r="J896" s="4">
        <f t="shared" si="88"/>
        <v>439.23</v>
      </c>
      <c r="K896" s="5" t="s">
        <v>117</v>
      </c>
      <c r="L896" s="4">
        <f t="shared" si="89"/>
        <v>1000</v>
      </c>
    </row>
    <row r="897" spans="1:12" x14ac:dyDescent="0.2">
      <c r="A897" s="2" t="s">
        <v>2346</v>
      </c>
      <c r="B897" s="2" t="s">
        <v>390</v>
      </c>
      <c r="C897" s="2" t="s">
        <v>34</v>
      </c>
      <c r="D897" s="2" t="s">
        <v>2368</v>
      </c>
      <c r="E897" s="5" t="s">
        <v>2124</v>
      </c>
      <c r="F897" s="4">
        <f t="shared" si="90"/>
        <v>3500</v>
      </c>
      <c r="G897" s="5" t="s">
        <v>2124</v>
      </c>
      <c r="H897" s="4">
        <f t="shared" si="87"/>
        <v>3500</v>
      </c>
      <c r="I897" s="5" t="s">
        <v>2369</v>
      </c>
      <c r="J897" s="4">
        <f t="shared" si="88"/>
        <v>1055.2</v>
      </c>
      <c r="K897" s="5" t="s">
        <v>2124</v>
      </c>
      <c r="L897" s="4">
        <f t="shared" si="89"/>
        <v>3500</v>
      </c>
    </row>
    <row r="898" spans="1:12" x14ac:dyDescent="0.2">
      <c r="A898" s="2" t="s">
        <v>2346</v>
      </c>
      <c r="B898" s="2" t="s">
        <v>390</v>
      </c>
      <c r="C898" s="2" t="s">
        <v>2370</v>
      </c>
      <c r="D898" s="2" t="s">
        <v>2371</v>
      </c>
      <c r="E898" s="5" t="s">
        <v>125</v>
      </c>
      <c r="F898" s="4">
        <f t="shared" si="90"/>
        <v>500</v>
      </c>
      <c r="G898" s="5" t="s">
        <v>125</v>
      </c>
      <c r="H898" s="4">
        <f t="shared" si="87"/>
        <v>500</v>
      </c>
      <c r="J898" s="4">
        <f t="shared" si="88"/>
        <v>0</v>
      </c>
      <c r="K898" s="5" t="s">
        <v>125</v>
      </c>
      <c r="L898" s="4">
        <f t="shared" si="89"/>
        <v>500</v>
      </c>
    </row>
    <row r="899" spans="1:12" x14ac:dyDescent="0.2">
      <c r="A899" s="20" t="s">
        <v>2346</v>
      </c>
      <c r="B899" s="20" t="s">
        <v>390</v>
      </c>
      <c r="C899" s="20" t="s">
        <v>67</v>
      </c>
      <c r="D899" s="20" t="s">
        <v>2372</v>
      </c>
      <c r="F899" s="4">
        <f t="shared" si="90"/>
        <v>0</v>
      </c>
      <c r="H899" s="4">
        <f t="shared" si="87"/>
        <v>0</v>
      </c>
      <c r="J899" s="4">
        <f t="shared" si="88"/>
        <v>0</v>
      </c>
      <c r="L899" s="4">
        <f t="shared" si="89"/>
        <v>0</v>
      </c>
    </row>
    <row r="900" spans="1:12" x14ac:dyDescent="0.2">
      <c r="A900" s="20" t="s">
        <v>2346</v>
      </c>
      <c r="B900" s="20" t="s">
        <v>390</v>
      </c>
      <c r="C900" s="20" t="s">
        <v>2113</v>
      </c>
      <c r="D900" s="20" t="s">
        <v>2373</v>
      </c>
      <c r="F900" s="4">
        <f t="shared" si="90"/>
        <v>0</v>
      </c>
      <c r="G900" s="21" t="s">
        <v>2374</v>
      </c>
      <c r="H900" s="4">
        <f t="shared" si="87"/>
        <v>286677.2</v>
      </c>
      <c r="I900" s="21" t="s">
        <v>2374</v>
      </c>
      <c r="J900" s="4">
        <f t="shared" si="88"/>
        <v>286677.2</v>
      </c>
      <c r="L900" s="4">
        <f t="shared" si="89"/>
        <v>0</v>
      </c>
    </row>
    <row r="901" spans="1:12" x14ac:dyDescent="0.2">
      <c r="A901" s="20" t="s">
        <v>2346</v>
      </c>
      <c r="B901" s="20" t="s">
        <v>390</v>
      </c>
      <c r="C901" s="20" t="s">
        <v>100</v>
      </c>
      <c r="D901" s="20" t="s">
        <v>2375</v>
      </c>
      <c r="F901" s="4">
        <f t="shared" si="90"/>
        <v>0</v>
      </c>
      <c r="H901" s="4">
        <f t="shared" si="87"/>
        <v>0</v>
      </c>
      <c r="J901" s="4">
        <f t="shared" si="88"/>
        <v>0</v>
      </c>
      <c r="L901" s="4">
        <f t="shared" si="89"/>
        <v>0</v>
      </c>
    </row>
    <row r="902" spans="1:12" x14ac:dyDescent="0.2">
      <c r="A902" s="20" t="s">
        <v>2346</v>
      </c>
      <c r="B902" s="20" t="s">
        <v>390</v>
      </c>
      <c r="C902" s="20" t="s">
        <v>2376</v>
      </c>
      <c r="D902" s="20" t="s">
        <v>2377</v>
      </c>
      <c r="F902" s="4">
        <f t="shared" si="90"/>
        <v>0</v>
      </c>
      <c r="H902" s="4">
        <f t="shared" si="87"/>
        <v>0</v>
      </c>
      <c r="J902" s="4">
        <f t="shared" si="88"/>
        <v>0</v>
      </c>
      <c r="L902" s="4">
        <f t="shared" si="89"/>
        <v>0</v>
      </c>
    </row>
    <row r="903" spans="1:12" x14ac:dyDescent="0.2">
      <c r="A903" s="20" t="s">
        <v>2346</v>
      </c>
      <c r="B903" s="20" t="s">
        <v>390</v>
      </c>
      <c r="C903" s="20" t="s">
        <v>1884</v>
      </c>
      <c r="D903" s="20" t="s">
        <v>2378</v>
      </c>
      <c r="F903" s="4">
        <f t="shared" si="90"/>
        <v>0</v>
      </c>
      <c r="H903" s="4">
        <f t="shared" si="87"/>
        <v>0</v>
      </c>
      <c r="J903" s="4">
        <f t="shared" si="88"/>
        <v>0</v>
      </c>
      <c r="L903" s="4">
        <f t="shared" si="89"/>
        <v>0</v>
      </c>
    </row>
    <row r="904" spans="1:12" x14ac:dyDescent="0.2">
      <c r="A904" s="20" t="s">
        <v>2346</v>
      </c>
      <c r="B904" s="20" t="s">
        <v>390</v>
      </c>
      <c r="C904" s="20" t="s">
        <v>2379</v>
      </c>
      <c r="D904" s="20" t="s">
        <v>2380</v>
      </c>
      <c r="F904" s="4">
        <f t="shared" si="90"/>
        <v>0</v>
      </c>
      <c r="H904" s="4">
        <f t="shared" si="87"/>
        <v>0</v>
      </c>
      <c r="J904" s="4">
        <f t="shared" si="88"/>
        <v>0</v>
      </c>
      <c r="L904" s="4">
        <f t="shared" si="89"/>
        <v>0</v>
      </c>
    </row>
    <row r="905" spans="1:12" x14ac:dyDescent="0.2">
      <c r="A905" s="20" t="s">
        <v>2346</v>
      </c>
      <c r="B905" s="20" t="s">
        <v>430</v>
      </c>
      <c r="C905" s="20" t="s">
        <v>19</v>
      </c>
      <c r="D905" s="20" t="s">
        <v>2381</v>
      </c>
      <c r="E905" s="21" t="s">
        <v>169</v>
      </c>
      <c r="F905" s="4">
        <f t="shared" si="90"/>
        <v>2000</v>
      </c>
      <c r="G905" s="21" t="s">
        <v>169</v>
      </c>
      <c r="H905" s="4">
        <f t="shared" si="87"/>
        <v>2000</v>
      </c>
      <c r="I905" s="21" t="s">
        <v>2382</v>
      </c>
      <c r="J905" s="4">
        <f t="shared" si="88"/>
        <v>2468.4</v>
      </c>
      <c r="K905" s="21" t="s">
        <v>169</v>
      </c>
      <c r="L905" s="4">
        <f t="shared" si="89"/>
        <v>2000</v>
      </c>
    </row>
    <row r="906" spans="1:12" x14ac:dyDescent="0.2">
      <c r="A906" s="20" t="s">
        <v>2346</v>
      </c>
      <c r="B906" s="20" t="s">
        <v>430</v>
      </c>
      <c r="C906" s="20" t="s">
        <v>43</v>
      </c>
      <c r="D906" s="20" t="s">
        <v>2383</v>
      </c>
      <c r="E906" s="21" t="s">
        <v>125</v>
      </c>
      <c r="F906" s="4">
        <f t="shared" si="90"/>
        <v>500</v>
      </c>
      <c r="G906" s="21" t="s">
        <v>125</v>
      </c>
      <c r="H906" s="4">
        <f t="shared" si="87"/>
        <v>500</v>
      </c>
      <c r="J906" s="4">
        <f t="shared" si="88"/>
        <v>0</v>
      </c>
      <c r="K906" s="21" t="s">
        <v>125</v>
      </c>
      <c r="L906" s="4">
        <f t="shared" si="89"/>
        <v>500</v>
      </c>
    </row>
    <row r="907" spans="1:12" x14ac:dyDescent="0.2">
      <c r="A907" s="20" t="s">
        <v>2346</v>
      </c>
      <c r="B907" s="20" t="s">
        <v>430</v>
      </c>
      <c r="C907" s="20" t="s">
        <v>280</v>
      </c>
      <c r="D907" s="20" t="s">
        <v>2384</v>
      </c>
      <c r="E907" s="21" t="s">
        <v>117</v>
      </c>
      <c r="F907" s="4">
        <f t="shared" si="90"/>
        <v>1000</v>
      </c>
      <c r="G907" s="21" t="s">
        <v>117</v>
      </c>
      <c r="H907" s="4">
        <f t="shared" si="87"/>
        <v>1000</v>
      </c>
      <c r="J907" s="4">
        <f t="shared" si="88"/>
        <v>0</v>
      </c>
      <c r="K907" s="21" t="s">
        <v>117</v>
      </c>
      <c r="L907" s="4">
        <f t="shared" si="89"/>
        <v>1000</v>
      </c>
    </row>
    <row r="908" spans="1:12" x14ac:dyDescent="0.2">
      <c r="A908" s="20" t="s">
        <v>2346</v>
      </c>
      <c r="B908" s="20" t="s">
        <v>430</v>
      </c>
      <c r="C908" s="20" t="s">
        <v>38</v>
      </c>
      <c r="D908" s="20" t="s">
        <v>2385</v>
      </c>
      <c r="E908" s="21" t="s">
        <v>1803</v>
      </c>
      <c r="F908" s="4">
        <f t="shared" si="90"/>
        <v>90000</v>
      </c>
      <c r="G908" s="21" t="s">
        <v>1803</v>
      </c>
      <c r="H908" s="4">
        <f t="shared" si="87"/>
        <v>90000</v>
      </c>
      <c r="I908" s="21" t="s">
        <v>2386</v>
      </c>
      <c r="J908" s="4">
        <f t="shared" si="88"/>
        <v>32151.64</v>
      </c>
      <c r="K908" s="21" t="s">
        <v>2387</v>
      </c>
      <c r="L908" s="4">
        <f t="shared" si="89"/>
        <v>99000</v>
      </c>
    </row>
    <row r="909" spans="1:12" x14ac:dyDescent="0.2">
      <c r="A909" s="20" t="s">
        <v>2346</v>
      </c>
      <c r="B909" s="20" t="s">
        <v>430</v>
      </c>
      <c r="C909" s="20" t="s">
        <v>86</v>
      </c>
      <c r="D909" s="20" t="s">
        <v>2388</v>
      </c>
      <c r="F909" s="4">
        <f t="shared" si="90"/>
        <v>0</v>
      </c>
      <c r="H909" s="4">
        <f t="shared" si="87"/>
        <v>0</v>
      </c>
      <c r="J909" s="4">
        <f t="shared" si="88"/>
        <v>0</v>
      </c>
      <c r="L909" s="4">
        <f t="shared" si="89"/>
        <v>0</v>
      </c>
    </row>
    <row r="910" spans="1:12" x14ac:dyDescent="0.2">
      <c r="A910" s="20" t="s">
        <v>2346</v>
      </c>
      <c r="B910" s="20" t="s">
        <v>2389</v>
      </c>
      <c r="C910" s="20" t="s">
        <v>161</v>
      </c>
      <c r="D910" s="20" t="s">
        <v>2390</v>
      </c>
      <c r="F910" s="4">
        <f t="shared" si="90"/>
        <v>0</v>
      </c>
      <c r="H910" s="4">
        <f t="shared" si="87"/>
        <v>0</v>
      </c>
      <c r="J910" s="4">
        <f t="shared" si="88"/>
        <v>0</v>
      </c>
      <c r="K910" s="21" t="s">
        <v>1817</v>
      </c>
      <c r="L910" s="4">
        <f t="shared" si="89"/>
        <v>18000</v>
      </c>
    </row>
    <row r="911" spans="1:12" x14ac:dyDescent="0.2">
      <c r="A911" s="20" t="s">
        <v>2346</v>
      </c>
      <c r="B911" s="20" t="s">
        <v>2389</v>
      </c>
      <c r="C911" s="20" t="s">
        <v>2391</v>
      </c>
      <c r="D911" s="20" t="s">
        <v>2392</v>
      </c>
      <c r="F911" s="4">
        <f t="shared" si="90"/>
        <v>0</v>
      </c>
      <c r="G911" s="21" t="s">
        <v>2393</v>
      </c>
      <c r="H911" s="4">
        <f t="shared" si="87"/>
        <v>109763.43</v>
      </c>
      <c r="J911" s="4">
        <f t="shared" si="88"/>
        <v>0</v>
      </c>
      <c r="L911" s="4">
        <f t="shared" si="89"/>
        <v>0</v>
      </c>
    </row>
    <row r="912" spans="1:12" x14ac:dyDescent="0.2">
      <c r="A912" s="20" t="s">
        <v>2346</v>
      </c>
      <c r="B912" s="20" t="s">
        <v>2389</v>
      </c>
      <c r="C912" s="20" t="s">
        <v>2394</v>
      </c>
      <c r="D912" s="20" t="s">
        <v>2395</v>
      </c>
      <c r="F912" s="4">
        <f t="shared" si="90"/>
        <v>0</v>
      </c>
      <c r="H912" s="4">
        <f t="shared" si="87"/>
        <v>0</v>
      </c>
      <c r="J912" s="4">
        <f t="shared" si="88"/>
        <v>0</v>
      </c>
      <c r="L912" s="4">
        <f t="shared" si="89"/>
        <v>0</v>
      </c>
    </row>
    <row r="913" spans="1:12" x14ac:dyDescent="0.2">
      <c r="A913" s="2" t="s">
        <v>2346</v>
      </c>
      <c r="B913" s="2" t="s">
        <v>2389</v>
      </c>
      <c r="C913" s="2" t="s">
        <v>2396</v>
      </c>
      <c r="D913" s="2" t="s">
        <v>2397</v>
      </c>
      <c r="F913" s="4">
        <f t="shared" si="90"/>
        <v>0</v>
      </c>
      <c r="H913" s="4">
        <f t="shared" si="87"/>
        <v>0</v>
      </c>
      <c r="J913" s="4">
        <f t="shared" si="88"/>
        <v>0</v>
      </c>
      <c r="L913" s="4">
        <f t="shared" si="89"/>
        <v>0</v>
      </c>
    </row>
    <row r="914" spans="1:12" x14ac:dyDescent="0.2">
      <c r="A914" s="20" t="s">
        <v>2346</v>
      </c>
      <c r="B914" s="20" t="s">
        <v>149</v>
      </c>
      <c r="C914" s="20" t="s">
        <v>251</v>
      </c>
      <c r="D914" s="20" t="s">
        <v>2398</v>
      </c>
      <c r="F914" s="4">
        <f t="shared" si="90"/>
        <v>0</v>
      </c>
      <c r="H914" s="4">
        <f t="shared" si="87"/>
        <v>0</v>
      </c>
      <c r="J914" s="4">
        <f t="shared" si="88"/>
        <v>0</v>
      </c>
      <c r="K914" s="21" t="s">
        <v>51</v>
      </c>
      <c r="L914" s="4">
        <f t="shared" si="89"/>
        <v>4000</v>
      </c>
    </row>
    <row r="915" spans="1:12" x14ac:dyDescent="0.2">
      <c r="A915" s="20" t="s">
        <v>2346</v>
      </c>
      <c r="B915" s="20" t="s">
        <v>149</v>
      </c>
      <c r="C915" s="20" t="s">
        <v>2399</v>
      </c>
      <c r="D915" s="20" t="s">
        <v>2400</v>
      </c>
      <c r="F915" s="4">
        <f t="shared" si="90"/>
        <v>0</v>
      </c>
      <c r="H915" s="4">
        <f t="shared" si="87"/>
        <v>0</v>
      </c>
      <c r="J915" s="4">
        <f t="shared" si="88"/>
        <v>0</v>
      </c>
      <c r="K915" s="21" t="s">
        <v>2401</v>
      </c>
      <c r="L915" s="4">
        <f t="shared" si="89"/>
        <v>12100</v>
      </c>
    </row>
    <row r="916" spans="1:12" x14ac:dyDescent="0.2">
      <c r="A916" s="20" t="s">
        <v>2346</v>
      </c>
      <c r="B916" s="20" t="s">
        <v>149</v>
      </c>
      <c r="C916" s="20" t="s">
        <v>2402</v>
      </c>
      <c r="D916" s="20" t="s">
        <v>2403</v>
      </c>
      <c r="E916" s="21" t="s">
        <v>2404</v>
      </c>
      <c r="F916" s="4">
        <f t="shared" si="90"/>
        <v>21170.1</v>
      </c>
      <c r="G916" s="21" t="s">
        <v>2404</v>
      </c>
      <c r="H916" s="4">
        <f t="shared" si="87"/>
        <v>21170.1</v>
      </c>
      <c r="I916" s="21" t="s">
        <v>2405</v>
      </c>
      <c r="J916" s="4">
        <f t="shared" si="88"/>
        <v>41867.21</v>
      </c>
      <c r="K916" s="21" t="s">
        <v>2406</v>
      </c>
      <c r="L916" s="4">
        <f t="shared" si="89"/>
        <v>75000</v>
      </c>
    </row>
    <row r="917" spans="1:12" x14ac:dyDescent="0.2">
      <c r="A917" s="20" t="s">
        <v>2346</v>
      </c>
      <c r="B917" s="20" t="s">
        <v>149</v>
      </c>
      <c r="C917" s="20" t="s">
        <v>153</v>
      </c>
      <c r="D917" s="20" t="s">
        <v>2407</v>
      </c>
      <c r="E917" s="21" t="s">
        <v>2408</v>
      </c>
      <c r="F917" s="4">
        <f t="shared" si="90"/>
        <v>1545.3</v>
      </c>
      <c r="G917" s="21" t="s">
        <v>2408</v>
      </c>
      <c r="H917" s="4">
        <f t="shared" si="87"/>
        <v>1545.3</v>
      </c>
      <c r="J917" s="4">
        <f t="shared" si="88"/>
        <v>0</v>
      </c>
      <c r="K917" s="21" t="s">
        <v>25</v>
      </c>
      <c r="L917" s="4">
        <f>VALUE(K917)</f>
        <v>1500</v>
      </c>
    </row>
    <row r="918" spans="1:12" ht="9.75" customHeight="1" x14ac:dyDescent="0.2">
      <c r="A918" s="20" t="s">
        <v>2346</v>
      </c>
      <c r="B918" s="20" t="s">
        <v>149</v>
      </c>
      <c r="C918" s="20" t="s">
        <v>2409</v>
      </c>
      <c r="D918" s="20" t="s">
        <v>2410</v>
      </c>
      <c r="E918" s="21" t="s">
        <v>2411</v>
      </c>
      <c r="F918" s="4">
        <f t="shared" si="90"/>
        <v>38000</v>
      </c>
      <c r="G918" s="21" t="s">
        <v>2411</v>
      </c>
      <c r="H918" s="4">
        <f t="shared" si="87"/>
        <v>38000</v>
      </c>
      <c r="I918" s="21" t="s">
        <v>2412</v>
      </c>
      <c r="J918" s="4">
        <f t="shared" si="88"/>
        <v>28752.639999999999</v>
      </c>
      <c r="K918" s="21" t="s">
        <v>2411</v>
      </c>
      <c r="L918" s="4">
        <f t="shared" si="89"/>
        <v>38000</v>
      </c>
    </row>
    <row r="919" spans="1:12" x14ac:dyDescent="0.2">
      <c r="A919" s="22">
        <v>6001</v>
      </c>
      <c r="B919" s="22">
        <v>15320</v>
      </c>
      <c r="C919" s="22">
        <v>2130002</v>
      </c>
      <c r="D919" s="20" t="s">
        <v>3587</v>
      </c>
      <c r="E919" s="21"/>
      <c r="G919" s="21"/>
      <c r="I919" s="21"/>
      <c r="K919" s="21"/>
      <c r="L919" s="4">
        <v>65000</v>
      </c>
    </row>
    <row r="920" spans="1:12" x14ac:dyDescent="0.2">
      <c r="A920" s="20" t="s">
        <v>2346</v>
      </c>
      <c r="B920" s="20" t="s">
        <v>149</v>
      </c>
      <c r="C920" s="20" t="s">
        <v>2347</v>
      </c>
      <c r="D920" s="20" t="s">
        <v>2413</v>
      </c>
      <c r="E920" s="21" t="s">
        <v>2414</v>
      </c>
      <c r="F920" s="4">
        <f t="shared" si="90"/>
        <v>4120.8</v>
      </c>
      <c r="G920" s="21" t="s">
        <v>2414</v>
      </c>
      <c r="H920" s="4">
        <f t="shared" ref="H920:H951" si="91">VALUE(G920)</f>
        <v>4120.8</v>
      </c>
      <c r="I920" s="21" t="s">
        <v>2415</v>
      </c>
      <c r="J920" s="4">
        <f t="shared" ref="J920:J951" si="92">VALUE(I920)</f>
        <v>5209.42</v>
      </c>
      <c r="K920" s="21" t="s">
        <v>2416</v>
      </c>
      <c r="L920" s="4">
        <f t="shared" ref="L920:L936" si="93">VALUE(K920)</f>
        <v>5888.62</v>
      </c>
    </row>
    <row r="921" spans="1:12" x14ac:dyDescent="0.2">
      <c r="A921" s="20" t="s">
        <v>2346</v>
      </c>
      <c r="B921" s="20" t="s">
        <v>149</v>
      </c>
      <c r="C921" s="20" t="s">
        <v>280</v>
      </c>
      <c r="D921" s="20" t="s">
        <v>2417</v>
      </c>
      <c r="E921" s="21" t="s">
        <v>2418</v>
      </c>
      <c r="F921" s="4">
        <f t="shared" ref="F921:F952" si="94">VALUE(E921)</f>
        <v>7680</v>
      </c>
      <c r="G921" s="21" t="s">
        <v>2418</v>
      </c>
      <c r="H921" s="4">
        <f t="shared" si="91"/>
        <v>7680</v>
      </c>
      <c r="J921" s="4">
        <f t="shared" si="92"/>
        <v>0</v>
      </c>
      <c r="K921" s="21" t="s">
        <v>2418</v>
      </c>
      <c r="L921" s="4">
        <f t="shared" si="93"/>
        <v>7680</v>
      </c>
    </row>
    <row r="922" spans="1:12" x14ac:dyDescent="0.2">
      <c r="A922" s="20" t="s">
        <v>2346</v>
      </c>
      <c r="B922" s="20" t="s">
        <v>149</v>
      </c>
      <c r="C922" s="20" t="s">
        <v>2353</v>
      </c>
      <c r="D922" s="20" t="s">
        <v>2419</v>
      </c>
      <c r="E922" s="21" t="s">
        <v>2420</v>
      </c>
      <c r="F922" s="4">
        <f t="shared" si="94"/>
        <v>215000</v>
      </c>
      <c r="G922" s="21" t="s">
        <v>2420</v>
      </c>
      <c r="H922" s="4">
        <f t="shared" si="91"/>
        <v>215000</v>
      </c>
      <c r="I922" s="21" t="s">
        <v>2421</v>
      </c>
      <c r="J922" s="4">
        <f t="shared" si="92"/>
        <v>205932.35</v>
      </c>
      <c r="K922" s="21" t="s">
        <v>2420</v>
      </c>
      <c r="L922" s="4">
        <f t="shared" si="93"/>
        <v>215000</v>
      </c>
    </row>
    <row r="923" spans="1:12" x14ac:dyDescent="0.2">
      <c r="A923" s="20" t="s">
        <v>2346</v>
      </c>
      <c r="B923" s="20" t="s">
        <v>149</v>
      </c>
      <c r="C923" s="20" t="s">
        <v>2422</v>
      </c>
      <c r="D923" s="20" t="s">
        <v>2423</v>
      </c>
      <c r="F923" s="4">
        <f t="shared" si="94"/>
        <v>0</v>
      </c>
      <c r="H923" s="4">
        <f t="shared" si="91"/>
        <v>0</v>
      </c>
      <c r="J923" s="4">
        <f t="shared" si="92"/>
        <v>0</v>
      </c>
      <c r="L923" s="4">
        <f t="shared" si="93"/>
        <v>0</v>
      </c>
    </row>
    <row r="924" spans="1:12" x14ac:dyDescent="0.2">
      <c r="A924" s="20" t="s">
        <v>2346</v>
      </c>
      <c r="B924" s="20" t="s">
        <v>149</v>
      </c>
      <c r="C924" s="20" t="s">
        <v>2424</v>
      </c>
      <c r="D924" s="20" t="s">
        <v>2425</v>
      </c>
      <c r="F924" s="4">
        <f t="shared" si="94"/>
        <v>0</v>
      </c>
      <c r="G924" s="21" t="s">
        <v>2426</v>
      </c>
      <c r="H924" s="4">
        <f t="shared" si="91"/>
        <v>714.93</v>
      </c>
      <c r="I924" s="21" t="s">
        <v>260</v>
      </c>
      <c r="J924" s="4">
        <f t="shared" si="92"/>
        <v>600</v>
      </c>
      <c r="L924" s="4">
        <f t="shared" si="93"/>
        <v>0</v>
      </c>
    </row>
    <row r="925" spans="1:12" x14ac:dyDescent="0.2">
      <c r="A925" s="20" t="s">
        <v>2346</v>
      </c>
      <c r="B925" s="20" t="s">
        <v>149</v>
      </c>
      <c r="C925" s="20" t="s">
        <v>2427</v>
      </c>
      <c r="D925" s="20" t="s">
        <v>2428</v>
      </c>
      <c r="F925" s="4">
        <f t="shared" si="94"/>
        <v>0</v>
      </c>
      <c r="G925" s="21" t="s">
        <v>2429</v>
      </c>
      <c r="H925" s="4">
        <f t="shared" si="91"/>
        <v>19783.88</v>
      </c>
      <c r="I925" s="21" t="s">
        <v>2430</v>
      </c>
      <c r="J925" s="4">
        <f t="shared" si="92"/>
        <v>19706.759999999998</v>
      </c>
      <c r="L925" s="4">
        <f t="shared" si="93"/>
        <v>0</v>
      </c>
    </row>
    <row r="926" spans="1:12" x14ac:dyDescent="0.2">
      <c r="A926" s="20" t="s">
        <v>2346</v>
      </c>
      <c r="B926" s="20" t="s">
        <v>149</v>
      </c>
      <c r="C926" s="20" t="s">
        <v>2431</v>
      </c>
      <c r="D926" s="20" t="s">
        <v>2432</v>
      </c>
      <c r="F926" s="4">
        <f t="shared" si="94"/>
        <v>0</v>
      </c>
      <c r="H926" s="4">
        <f t="shared" si="91"/>
        <v>0</v>
      </c>
      <c r="J926" s="4">
        <f t="shared" si="92"/>
        <v>0</v>
      </c>
      <c r="L926" s="4">
        <f t="shared" si="93"/>
        <v>0</v>
      </c>
    </row>
    <row r="927" spans="1:12" x14ac:dyDescent="0.2">
      <c r="A927" s="20" t="s">
        <v>2346</v>
      </c>
      <c r="B927" s="20" t="s">
        <v>149</v>
      </c>
      <c r="C927" s="20" t="s">
        <v>2433</v>
      </c>
      <c r="D927" s="20" t="s">
        <v>2434</v>
      </c>
      <c r="F927" s="4">
        <f t="shared" si="94"/>
        <v>0</v>
      </c>
      <c r="H927" s="4">
        <f t="shared" si="91"/>
        <v>0</v>
      </c>
      <c r="J927" s="4">
        <f t="shared" si="92"/>
        <v>0</v>
      </c>
      <c r="L927" s="4">
        <f t="shared" si="93"/>
        <v>0</v>
      </c>
    </row>
    <row r="928" spans="1:12" x14ac:dyDescent="0.2">
      <c r="A928" s="20" t="s">
        <v>2346</v>
      </c>
      <c r="B928" s="20" t="s">
        <v>149</v>
      </c>
      <c r="C928" s="20" t="s">
        <v>2435</v>
      </c>
      <c r="D928" s="20" t="s">
        <v>2436</v>
      </c>
      <c r="F928" s="4">
        <f t="shared" si="94"/>
        <v>0</v>
      </c>
      <c r="H928" s="4">
        <f t="shared" si="91"/>
        <v>0</v>
      </c>
      <c r="J928" s="4">
        <f t="shared" si="92"/>
        <v>0</v>
      </c>
      <c r="L928" s="4">
        <f t="shared" si="93"/>
        <v>0</v>
      </c>
    </row>
    <row r="929" spans="1:12" x14ac:dyDescent="0.2">
      <c r="A929" s="2" t="s">
        <v>2346</v>
      </c>
      <c r="B929" s="2" t="s">
        <v>149</v>
      </c>
      <c r="C929" s="2" t="s">
        <v>2437</v>
      </c>
      <c r="D929" s="2" t="s">
        <v>2438</v>
      </c>
      <c r="F929" s="4">
        <f t="shared" si="94"/>
        <v>0</v>
      </c>
      <c r="H929" s="4">
        <f t="shared" si="91"/>
        <v>0</v>
      </c>
      <c r="J929" s="4">
        <f t="shared" si="92"/>
        <v>0</v>
      </c>
      <c r="L929" s="4">
        <f t="shared" si="93"/>
        <v>0</v>
      </c>
    </row>
    <row r="930" spans="1:12" x14ac:dyDescent="0.2">
      <c r="A930" s="2" t="s">
        <v>2346</v>
      </c>
      <c r="B930" s="2" t="s">
        <v>149</v>
      </c>
      <c r="C930" s="2" t="s">
        <v>2439</v>
      </c>
      <c r="D930" s="2" t="s">
        <v>2440</v>
      </c>
      <c r="F930" s="4">
        <f t="shared" si="94"/>
        <v>0</v>
      </c>
      <c r="H930" s="4">
        <f t="shared" si="91"/>
        <v>0</v>
      </c>
      <c r="J930" s="4">
        <f t="shared" si="92"/>
        <v>0</v>
      </c>
      <c r="L930" s="4">
        <f t="shared" si="93"/>
        <v>0</v>
      </c>
    </row>
    <row r="931" spans="1:12" x14ac:dyDescent="0.2">
      <c r="A931" s="2" t="s">
        <v>2346</v>
      </c>
      <c r="B931" s="2" t="s">
        <v>149</v>
      </c>
      <c r="C931" s="2" t="s">
        <v>2441</v>
      </c>
      <c r="D931" s="2" t="s">
        <v>2442</v>
      </c>
      <c r="F931" s="4">
        <f t="shared" si="94"/>
        <v>0</v>
      </c>
      <c r="H931" s="4">
        <f t="shared" si="91"/>
        <v>0</v>
      </c>
      <c r="J931" s="4">
        <f t="shared" si="92"/>
        <v>0</v>
      </c>
      <c r="L931" s="4">
        <f t="shared" si="93"/>
        <v>0</v>
      </c>
    </row>
    <row r="932" spans="1:12" x14ac:dyDescent="0.2">
      <c r="A932" s="2" t="s">
        <v>2346</v>
      </c>
      <c r="B932" s="2" t="s">
        <v>149</v>
      </c>
      <c r="C932" s="2" t="s">
        <v>2443</v>
      </c>
      <c r="D932" s="2" t="s">
        <v>2444</v>
      </c>
      <c r="F932" s="4">
        <f t="shared" si="94"/>
        <v>0</v>
      </c>
      <c r="H932" s="4">
        <f t="shared" si="91"/>
        <v>0</v>
      </c>
      <c r="J932" s="4">
        <f t="shared" si="92"/>
        <v>0</v>
      </c>
      <c r="L932" s="4">
        <f t="shared" si="93"/>
        <v>0</v>
      </c>
    </row>
    <row r="933" spans="1:12" x14ac:dyDescent="0.2">
      <c r="A933" s="20" t="s">
        <v>2346</v>
      </c>
      <c r="B933" s="20" t="s">
        <v>149</v>
      </c>
      <c r="C933" s="20" t="s">
        <v>2445</v>
      </c>
      <c r="D933" s="20" t="s">
        <v>2446</v>
      </c>
      <c r="F933" s="4">
        <f t="shared" si="94"/>
        <v>0</v>
      </c>
      <c r="H933" s="4">
        <f t="shared" si="91"/>
        <v>0</v>
      </c>
      <c r="J933" s="4">
        <f t="shared" si="92"/>
        <v>0</v>
      </c>
      <c r="L933" s="4">
        <f t="shared" si="93"/>
        <v>0</v>
      </c>
    </row>
    <row r="934" spans="1:12" x14ac:dyDescent="0.2">
      <c r="A934" s="20" t="s">
        <v>2346</v>
      </c>
      <c r="B934" s="20" t="s">
        <v>149</v>
      </c>
      <c r="C934" s="20" t="s">
        <v>2447</v>
      </c>
      <c r="D934" s="20" t="s">
        <v>2448</v>
      </c>
      <c r="F934" s="4">
        <f t="shared" si="94"/>
        <v>0</v>
      </c>
      <c r="H934" s="4">
        <f t="shared" si="91"/>
        <v>0</v>
      </c>
      <c r="J934" s="4">
        <f t="shared" si="92"/>
        <v>0</v>
      </c>
      <c r="L934" s="4">
        <f t="shared" si="93"/>
        <v>0</v>
      </c>
    </row>
    <row r="935" spans="1:12" x14ac:dyDescent="0.2">
      <c r="A935" s="20" t="s">
        <v>2346</v>
      </c>
      <c r="B935" s="20" t="s">
        <v>149</v>
      </c>
      <c r="C935" s="20" t="s">
        <v>2449</v>
      </c>
      <c r="D935" s="20" t="s">
        <v>2450</v>
      </c>
      <c r="F935" s="4">
        <f t="shared" si="94"/>
        <v>0</v>
      </c>
      <c r="H935" s="4">
        <f t="shared" si="91"/>
        <v>0</v>
      </c>
      <c r="J935" s="4">
        <f t="shared" si="92"/>
        <v>0</v>
      </c>
      <c r="L935" s="4">
        <f t="shared" si="93"/>
        <v>0</v>
      </c>
    </row>
    <row r="936" spans="1:12" x14ac:dyDescent="0.2">
      <c r="A936" s="20" t="s">
        <v>2346</v>
      </c>
      <c r="B936" s="20" t="s">
        <v>149</v>
      </c>
      <c r="C936" s="20" t="s">
        <v>2451</v>
      </c>
      <c r="D936" s="20" t="s">
        <v>2452</v>
      </c>
      <c r="F936" s="4">
        <f t="shared" si="94"/>
        <v>0</v>
      </c>
      <c r="H936" s="4">
        <f t="shared" si="91"/>
        <v>0</v>
      </c>
      <c r="J936" s="4">
        <f t="shared" si="92"/>
        <v>0</v>
      </c>
      <c r="L936" s="4">
        <f t="shared" si="93"/>
        <v>0</v>
      </c>
    </row>
    <row r="937" spans="1:12" x14ac:dyDescent="0.2">
      <c r="A937" s="20" t="s">
        <v>2346</v>
      </c>
      <c r="B937" s="20" t="s">
        <v>149</v>
      </c>
      <c r="C937" s="20" t="s">
        <v>2453</v>
      </c>
      <c r="D937" s="20" t="s">
        <v>2454</v>
      </c>
      <c r="F937" s="4">
        <f t="shared" si="94"/>
        <v>0</v>
      </c>
      <c r="H937" s="4">
        <f t="shared" si="91"/>
        <v>0</v>
      </c>
      <c r="J937" s="4">
        <f t="shared" si="92"/>
        <v>0</v>
      </c>
      <c r="K937" s="21" t="s">
        <v>2455</v>
      </c>
      <c r="L937" s="4">
        <v>200000</v>
      </c>
    </row>
    <row r="938" spans="1:12" x14ac:dyDescent="0.2">
      <c r="A938" s="20" t="s">
        <v>2346</v>
      </c>
      <c r="B938" s="20" t="s">
        <v>149</v>
      </c>
      <c r="C938" s="20" t="s">
        <v>2456</v>
      </c>
      <c r="D938" s="20" t="s">
        <v>2457</v>
      </c>
      <c r="F938" s="4">
        <f t="shared" si="94"/>
        <v>0</v>
      </c>
      <c r="H938" s="4">
        <f t="shared" si="91"/>
        <v>0</v>
      </c>
      <c r="J938" s="4">
        <f t="shared" si="92"/>
        <v>0</v>
      </c>
      <c r="L938" s="4">
        <f t="shared" ref="L938:L968" si="95">VALUE(K938)</f>
        <v>0</v>
      </c>
    </row>
    <row r="939" spans="1:12" x14ac:dyDescent="0.2">
      <c r="A939" s="20" t="s">
        <v>2346</v>
      </c>
      <c r="B939" s="20" t="s">
        <v>149</v>
      </c>
      <c r="C939" s="20" t="s">
        <v>2458</v>
      </c>
      <c r="D939" s="20" t="s">
        <v>2459</v>
      </c>
      <c r="F939" s="4">
        <f t="shared" si="94"/>
        <v>0</v>
      </c>
      <c r="G939" s="21" t="s">
        <v>2460</v>
      </c>
      <c r="H939" s="4">
        <f t="shared" si="91"/>
        <v>905.16</v>
      </c>
      <c r="J939" s="4">
        <f t="shared" si="92"/>
        <v>0</v>
      </c>
      <c r="L939" s="4">
        <f t="shared" si="95"/>
        <v>0</v>
      </c>
    </row>
    <row r="940" spans="1:12" x14ac:dyDescent="0.2">
      <c r="A940" s="20" t="s">
        <v>2346</v>
      </c>
      <c r="B940" s="20" t="s">
        <v>149</v>
      </c>
      <c r="C940" s="20" t="s">
        <v>2461</v>
      </c>
      <c r="D940" s="20" t="s">
        <v>2462</v>
      </c>
      <c r="F940" s="4">
        <f t="shared" si="94"/>
        <v>0</v>
      </c>
      <c r="H940" s="4">
        <f t="shared" si="91"/>
        <v>0</v>
      </c>
      <c r="J940" s="4">
        <f t="shared" si="92"/>
        <v>0</v>
      </c>
      <c r="L940" s="4">
        <f t="shared" si="95"/>
        <v>0</v>
      </c>
    </row>
    <row r="941" spans="1:12" x14ac:dyDescent="0.2">
      <c r="A941" s="20" t="s">
        <v>2346</v>
      </c>
      <c r="B941" s="20" t="s">
        <v>149</v>
      </c>
      <c r="C941" s="20" t="s">
        <v>2463</v>
      </c>
      <c r="D941" s="20" t="s">
        <v>2464</v>
      </c>
      <c r="F941" s="4">
        <f t="shared" si="94"/>
        <v>0</v>
      </c>
      <c r="G941" s="21" t="s">
        <v>2465</v>
      </c>
      <c r="H941" s="4">
        <f t="shared" si="91"/>
        <v>163483.29</v>
      </c>
      <c r="I941" s="21" t="s">
        <v>2466</v>
      </c>
      <c r="J941" s="4">
        <f t="shared" si="92"/>
        <v>124336.18</v>
      </c>
      <c r="L941" s="4">
        <f t="shared" si="95"/>
        <v>0</v>
      </c>
    </row>
    <row r="942" spans="1:12" x14ac:dyDescent="0.2">
      <c r="A942" s="20" t="s">
        <v>2346</v>
      </c>
      <c r="B942" s="20" t="s">
        <v>149</v>
      </c>
      <c r="C942" s="20" t="s">
        <v>2467</v>
      </c>
      <c r="D942" s="20" t="s">
        <v>2468</v>
      </c>
      <c r="F942" s="4">
        <f t="shared" si="94"/>
        <v>0</v>
      </c>
      <c r="G942" s="21" t="s">
        <v>2469</v>
      </c>
      <c r="H942" s="4">
        <f t="shared" si="91"/>
        <v>2966.63</v>
      </c>
      <c r="I942" s="21" t="s">
        <v>2469</v>
      </c>
      <c r="J942" s="4">
        <f t="shared" si="92"/>
        <v>2966.63</v>
      </c>
      <c r="L942" s="4">
        <f t="shared" si="95"/>
        <v>0</v>
      </c>
    </row>
    <row r="943" spans="1:12" x14ac:dyDescent="0.2">
      <c r="A943" s="20" t="s">
        <v>2346</v>
      </c>
      <c r="B943" s="20" t="s">
        <v>149</v>
      </c>
      <c r="C943" s="20" t="s">
        <v>2470</v>
      </c>
      <c r="D943" s="20" t="s">
        <v>2471</v>
      </c>
      <c r="F943" s="4">
        <f t="shared" si="94"/>
        <v>0</v>
      </c>
      <c r="G943" s="21" t="s">
        <v>2472</v>
      </c>
      <c r="H943" s="4">
        <f t="shared" si="91"/>
        <v>23670.04</v>
      </c>
      <c r="J943" s="4">
        <f t="shared" si="92"/>
        <v>0</v>
      </c>
      <c r="L943" s="4">
        <f t="shared" si="95"/>
        <v>0</v>
      </c>
    </row>
    <row r="944" spans="1:12" x14ac:dyDescent="0.2">
      <c r="A944" s="20" t="s">
        <v>2346</v>
      </c>
      <c r="B944" s="20" t="s">
        <v>149</v>
      </c>
      <c r="C944" s="20" t="s">
        <v>2473</v>
      </c>
      <c r="D944" s="20" t="s">
        <v>2474</v>
      </c>
      <c r="F944" s="4">
        <f t="shared" si="94"/>
        <v>0</v>
      </c>
      <c r="G944" s="21" t="s">
        <v>2475</v>
      </c>
      <c r="H944" s="4">
        <f t="shared" si="91"/>
        <v>24080.12</v>
      </c>
      <c r="J944" s="4">
        <f t="shared" si="92"/>
        <v>0</v>
      </c>
      <c r="L944" s="4">
        <f t="shared" si="95"/>
        <v>0</v>
      </c>
    </row>
    <row r="945" spans="1:12" x14ac:dyDescent="0.2">
      <c r="A945" s="20" t="s">
        <v>2346</v>
      </c>
      <c r="B945" s="20" t="s">
        <v>149</v>
      </c>
      <c r="C945" s="20" t="s">
        <v>2476</v>
      </c>
      <c r="D945" s="20" t="s">
        <v>2477</v>
      </c>
      <c r="F945" s="4">
        <f t="shared" si="94"/>
        <v>0</v>
      </c>
      <c r="H945" s="4">
        <f t="shared" si="91"/>
        <v>0</v>
      </c>
      <c r="J945" s="4">
        <f t="shared" si="92"/>
        <v>0</v>
      </c>
      <c r="L945" s="4">
        <f t="shared" si="95"/>
        <v>0</v>
      </c>
    </row>
    <row r="946" spans="1:12" x14ac:dyDescent="0.2">
      <c r="A946" s="20" t="s">
        <v>2346</v>
      </c>
      <c r="B946" s="20" t="s">
        <v>149</v>
      </c>
      <c r="C946" s="20" t="s">
        <v>2478</v>
      </c>
      <c r="D946" s="20" t="s">
        <v>2479</v>
      </c>
      <c r="F946" s="4">
        <f t="shared" si="94"/>
        <v>0</v>
      </c>
      <c r="H946" s="4">
        <f t="shared" si="91"/>
        <v>0</v>
      </c>
      <c r="J946" s="4">
        <f t="shared" si="92"/>
        <v>0</v>
      </c>
      <c r="L946" s="4">
        <f t="shared" si="95"/>
        <v>0</v>
      </c>
    </row>
    <row r="947" spans="1:12" x14ac:dyDescent="0.2">
      <c r="A947" s="20" t="s">
        <v>2346</v>
      </c>
      <c r="B947" s="20" t="s">
        <v>149</v>
      </c>
      <c r="C947" s="20" t="s">
        <v>2480</v>
      </c>
      <c r="D947" s="20" t="s">
        <v>2481</v>
      </c>
      <c r="F947" s="4">
        <f t="shared" si="94"/>
        <v>0</v>
      </c>
      <c r="G947" s="21" t="s">
        <v>2482</v>
      </c>
      <c r="H947" s="4">
        <f t="shared" si="91"/>
        <v>102637.48</v>
      </c>
      <c r="J947" s="4">
        <f t="shared" si="92"/>
        <v>0</v>
      </c>
      <c r="L947" s="4">
        <f t="shared" si="95"/>
        <v>0</v>
      </c>
    </row>
    <row r="948" spans="1:12" x14ac:dyDescent="0.2">
      <c r="A948" s="20" t="s">
        <v>2346</v>
      </c>
      <c r="B948" s="20" t="s">
        <v>149</v>
      </c>
      <c r="C948" s="20" t="s">
        <v>2483</v>
      </c>
      <c r="D948" s="20" t="s">
        <v>2484</v>
      </c>
      <c r="F948" s="4">
        <f t="shared" si="94"/>
        <v>0</v>
      </c>
      <c r="H948" s="4">
        <f t="shared" si="91"/>
        <v>0</v>
      </c>
      <c r="J948" s="4">
        <f t="shared" si="92"/>
        <v>0</v>
      </c>
      <c r="L948" s="4">
        <f t="shared" si="95"/>
        <v>0</v>
      </c>
    </row>
    <row r="949" spans="1:12" x14ac:dyDescent="0.2">
      <c r="A949" s="2" t="s">
        <v>2346</v>
      </c>
      <c r="B949" s="2" t="s">
        <v>149</v>
      </c>
      <c r="C949" s="2" t="s">
        <v>2485</v>
      </c>
      <c r="D949" s="2" t="s">
        <v>2486</v>
      </c>
      <c r="F949" s="4">
        <f t="shared" si="94"/>
        <v>0</v>
      </c>
      <c r="H949" s="4">
        <f t="shared" si="91"/>
        <v>0</v>
      </c>
      <c r="J949" s="4">
        <f t="shared" si="92"/>
        <v>0</v>
      </c>
      <c r="L949" s="4">
        <f t="shared" si="95"/>
        <v>0</v>
      </c>
    </row>
    <row r="950" spans="1:12" x14ac:dyDescent="0.2">
      <c r="A950" s="2" t="s">
        <v>2346</v>
      </c>
      <c r="B950" s="2" t="s">
        <v>149</v>
      </c>
      <c r="C950" s="2" t="s">
        <v>2487</v>
      </c>
      <c r="D950" s="2" t="s">
        <v>2488</v>
      </c>
      <c r="F950" s="4">
        <f t="shared" si="94"/>
        <v>0</v>
      </c>
      <c r="H950" s="4">
        <f t="shared" si="91"/>
        <v>0</v>
      </c>
      <c r="I950" s="5" t="s">
        <v>2489</v>
      </c>
      <c r="J950" s="4">
        <f t="shared" si="92"/>
        <v>19169.11</v>
      </c>
      <c r="L950" s="4">
        <f t="shared" si="95"/>
        <v>0</v>
      </c>
    </row>
    <row r="951" spans="1:12" x14ac:dyDescent="0.2">
      <c r="A951" s="2" t="s">
        <v>2346</v>
      </c>
      <c r="B951" s="2" t="s">
        <v>149</v>
      </c>
      <c r="C951" s="2" t="s">
        <v>2490</v>
      </c>
      <c r="D951" s="2" t="s">
        <v>2491</v>
      </c>
      <c r="F951" s="4">
        <f t="shared" si="94"/>
        <v>0</v>
      </c>
      <c r="G951" s="5" t="s">
        <v>2492</v>
      </c>
      <c r="H951" s="4">
        <f t="shared" si="91"/>
        <v>228543.3</v>
      </c>
      <c r="I951" s="5" t="s">
        <v>2492</v>
      </c>
      <c r="J951" s="4">
        <f t="shared" si="92"/>
        <v>228543.3</v>
      </c>
      <c r="L951" s="4">
        <f t="shared" si="95"/>
        <v>0</v>
      </c>
    </row>
    <row r="952" spans="1:12" x14ac:dyDescent="0.2">
      <c r="A952" s="2" t="s">
        <v>2346</v>
      </c>
      <c r="B952" s="2" t="s">
        <v>149</v>
      </c>
      <c r="C952" s="2" t="s">
        <v>2376</v>
      </c>
      <c r="D952" s="2" t="s">
        <v>2491</v>
      </c>
      <c r="F952" s="4">
        <f t="shared" si="94"/>
        <v>0</v>
      </c>
      <c r="G952" s="5" t="s">
        <v>2493</v>
      </c>
      <c r="H952" s="4">
        <f t="shared" ref="H952:H971" si="96">VALUE(G952)</f>
        <v>345137.43</v>
      </c>
      <c r="I952" s="5" t="s">
        <v>2494</v>
      </c>
      <c r="J952" s="4">
        <f t="shared" ref="J952:J971" si="97">VALUE(I952)</f>
        <v>242026.44</v>
      </c>
      <c r="L952" s="4">
        <f t="shared" si="95"/>
        <v>0</v>
      </c>
    </row>
    <row r="953" spans="1:12" x14ac:dyDescent="0.2">
      <c r="A953" s="2" t="s">
        <v>2346</v>
      </c>
      <c r="B953" s="2" t="s">
        <v>149</v>
      </c>
      <c r="C953" s="2" t="s">
        <v>2495</v>
      </c>
      <c r="D953" s="2" t="s">
        <v>2496</v>
      </c>
      <c r="F953" s="4">
        <f t="shared" ref="F953:F971" si="98">VALUE(E953)</f>
        <v>0</v>
      </c>
      <c r="H953" s="4">
        <f t="shared" si="96"/>
        <v>0</v>
      </c>
      <c r="J953" s="4">
        <f t="shared" si="97"/>
        <v>0</v>
      </c>
      <c r="K953" s="5" t="s">
        <v>2497</v>
      </c>
      <c r="L953" s="4">
        <f t="shared" si="95"/>
        <v>110000</v>
      </c>
    </row>
    <row r="954" spans="1:12" x14ac:dyDescent="0.2">
      <c r="A954" s="2" t="s">
        <v>2346</v>
      </c>
      <c r="B954" s="2" t="s">
        <v>149</v>
      </c>
      <c r="C954" s="2" t="s">
        <v>2498</v>
      </c>
      <c r="D954" s="2" t="s">
        <v>2499</v>
      </c>
      <c r="F954" s="4">
        <f t="shared" si="98"/>
        <v>0</v>
      </c>
      <c r="H954" s="4">
        <f t="shared" si="96"/>
        <v>0</v>
      </c>
      <c r="J954" s="4">
        <f t="shared" si="97"/>
        <v>0</v>
      </c>
      <c r="K954" s="5" t="s">
        <v>2500</v>
      </c>
      <c r="L954" s="4">
        <f t="shared" si="95"/>
        <v>117000</v>
      </c>
    </row>
    <row r="955" spans="1:12" x14ac:dyDescent="0.2">
      <c r="A955" s="2" t="s">
        <v>2346</v>
      </c>
      <c r="B955" s="2" t="s">
        <v>149</v>
      </c>
      <c r="C955" s="2" t="s">
        <v>2501</v>
      </c>
      <c r="D955" s="2" t="s">
        <v>2502</v>
      </c>
      <c r="F955" s="4">
        <f t="shared" si="98"/>
        <v>0</v>
      </c>
      <c r="H955" s="4">
        <f t="shared" si="96"/>
        <v>0</v>
      </c>
      <c r="J955" s="4">
        <f t="shared" si="97"/>
        <v>0</v>
      </c>
      <c r="K955" s="5" t="s">
        <v>2503</v>
      </c>
      <c r="L955" s="4">
        <f t="shared" si="95"/>
        <v>69000</v>
      </c>
    </row>
    <row r="956" spans="1:12" x14ac:dyDescent="0.2">
      <c r="A956" s="2" t="s">
        <v>2346</v>
      </c>
      <c r="B956" s="2" t="s">
        <v>149</v>
      </c>
      <c r="C956" s="2" t="s">
        <v>2504</v>
      </c>
      <c r="D956" s="2" t="s">
        <v>2505</v>
      </c>
      <c r="F956" s="4">
        <f t="shared" si="98"/>
        <v>0</v>
      </c>
      <c r="H956" s="4">
        <f t="shared" si="96"/>
        <v>0</v>
      </c>
      <c r="J956" s="4">
        <f t="shared" si="97"/>
        <v>0</v>
      </c>
      <c r="K956" s="5" t="s">
        <v>2506</v>
      </c>
      <c r="L956" s="4">
        <f t="shared" si="95"/>
        <v>84000</v>
      </c>
    </row>
    <row r="957" spans="1:12" x14ac:dyDescent="0.2">
      <c r="A957" s="2" t="s">
        <v>2346</v>
      </c>
      <c r="B957" s="2" t="s">
        <v>149</v>
      </c>
      <c r="C957" s="2" t="s">
        <v>2507</v>
      </c>
      <c r="D957" s="2" t="s">
        <v>2508</v>
      </c>
      <c r="F957" s="4">
        <f t="shared" si="98"/>
        <v>0</v>
      </c>
      <c r="H957" s="4">
        <f t="shared" si="96"/>
        <v>0</v>
      </c>
      <c r="J957" s="4">
        <f t="shared" si="97"/>
        <v>0</v>
      </c>
      <c r="K957" s="5" t="s">
        <v>2509</v>
      </c>
      <c r="L957" s="4">
        <f t="shared" si="95"/>
        <v>336000</v>
      </c>
    </row>
    <row r="958" spans="1:12" x14ac:dyDescent="0.2">
      <c r="A958" s="2" t="s">
        <v>2346</v>
      </c>
      <c r="B958" s="2" t="s">
        <v>149</v>
      </c>
      <c r="C958" s="2" t="s">
        <v>2510</v>
      </c>
      <c r="D958" s="2" t="s">
        <v>2511</v>
      </c>
      <c r="F958" s="4">
        <f t="shared" si="98"/>
        <v>0</v>
      </c>
      <c r="H958" s="4">
        <f t="shared" si="96"/>
        <v>0</v>
      </c>
      <c r="J958" s="4">
        <f t="shared" si="97"/>
        <v>0</v>
      </c>
      <c r="K958" s="5" t="s">
        <v>2512</v>
      </c>
      <c r="L958" s="4">
        <f t="shared" si="95"/>
        <v>50000</v>
      </c>
    </row>
    <row r="959" spans="1:12" x14ac:dyDescent="0.2">
      <c r="A959" s="2" t="s">
        <v>2346</v>
      </c>
      <c r="B959" s="2" t="s">
        <v>149</v>
      </c>
      <c r="C959" s="2" t="s">
        <v>2513</v>
      </c>
      <c r="D959" s="2" t="s">
        <v>2514</v>
      </c>
      <c r="F959" s="4">
        <f t="shared" si="98"/>
        <v>0</v>
      </c>
      <c r="H959" s="4">
        <f t="shared" si="96"/>
        <v>0</v>
      </c>
      <c r="J959" s="4">
        <f t="shared" si="97"/>
        <v>0</v>
      </c>
      <c r="K959" s="5" t="s">
        <v>2515</v>
      </c>
      <c r="L959" s="4">
        <f t="shared" si="95"/>
        <v>54450</v>
      </c>
    </row>
    <row r="960" spans="1:12" x14ac:dyDescent="0.2">
      <c r="A960" s="2" t="s">
        <v>2346</v>
      </c>
      <c r="B960" s="2" t="s">
        <v>149</v>
      </c>
      <c r="C960" s="2" t="s">
        <v>1884</v>
      </c>
      <c r="D960" s="2" t="s">
        <v>2516</v>
      </c>
      <c r="F960" s="4">
        <f t="shared" si="98"/>
        <v>0</v>
      </c>
      <c r="G960" s="5" t="s">
        <v>1352</v>
      </c>
      <c r="H960" s="4">
        <f t="shared" si="96"/>
        <v>12000</v>
      </c>
      <c r="I960" s="5" t="s">
        <v>2517</v>
      </c>
      <c r="J960" s="4">
        <f t="shared" si="97"/>
        <v>13859.28</v>
      </c>
      <c r="L960" s="4">
        <f t="shared" si="95"/>
        <v>0</v>
      </c>
    </row>
    <row r="961" spans="1:12" x14ac:dyDescent="0.2">
      <c r="A961" s="2" t="s">
        <v>2346</v>
      </c>
      <c r="B961" s="2" t="s">
        <v>149</v>
      </c>
      <c r="C961" s="2" t="s">
        <v>2518</v>
      </c>
      <c r="D961" s="2" t="s">
        <v>2519</v>
      </c>
      <c r="F961" s="4">
        <f t="shared" si="98"/>
        <v>0</v>
      </c>
      <c r="H961" s="4">
        <f t="shared" si="96"/>
        <v>0</v>
      </c>
      <c r="J961" s="4">
        <f t="shared" si="97"/>
        <v>0</v>
      </c>
      <c r="L961" s="4">
        <f t="shared" si="95"/>
        <v>0</v>
      </c>
    </row>
    <row r="962" spans="1:12" x14ac:dyDescent="0.2">
      <c r="A962" s="2" t="s">
        <v>2346</v>
      </c>
      <c r="B962" s="2" t="s">
        <v>149</v>
      </c>
      <c r="C962" s="2" t="s">
        <v>1823</v>
      </c>
      <c r="D962" s="2" t="s">
        <v>2520</v>
      </c>
      <c r="F962" s="4">
        <f t="shared" si="98"/>
        <v>0</v>
      </c>
      <c r="H962" s="4">
        <f t="shared" si="96"/>
        <v>0</v>
      </c>
      <c r="J962" s="4">
        <f t="shared" si="97"/>
        <v>0</v>
      </c>
      <c r="L962" s="4">
        <f t="shared" si="95"/>
        <v>0</v>
      </c>
    </row>
    <row r="963" spans="1:12" x14ac:dyDescent="0.2">
      <c r="A963" s="2" t="s">
        <v>2346</v>
      </c>
      <c r="B963" s="2" t="s">
        <v>149</v>
      </c>
      <c r="C963" s="2" t="s">
        <v>1875</v>
      </c>
      <c r="D963" s="2" t="s">
        <v>2521</v>
      </c>
      <c r="F963" s="4">
        <f t="shared" si="98"/>
        <v>0</v>
      </c>
      <c r="H963" s="4">
        <f t="shared" si="96"/>
        <v>0</v>
      </c>
      <c r="J963" s="4">
        <f t="shared" si="97"/>
        <v>0</v>
      </c>
      <c r="K963" s="5" t="s">
        <v>1352</v>
      </c>
      <c r="L963" s="4">
        <f t="shared" si="95"/>
        <v>12000</v>
      </c>
    </row>
    <row r="964" spans="1:12" x14ac:dyDescent="0.2">
      <c r="A964" s="2" t="s">
        <v>2346</v>
      </c>
      <c r="B964" s="2" t="s">
        <v>149</v>
      </c>
      <c r="C964" s="2" t="s">
        <v>2522</v>
      </c>
      <c r="D964" s="2" t="s">
        <v>2523</v>
      </c>
      <c r="F964" s="4">
        <f t="shared" si="98"/>
        <v>0</v>
      </c>
      <c r="H964" s="4">
        <f t="shared" si="96"/>
        <v>0</v>
      </c>
      <c r="J964" s="4">
        <f t="shared" si="97"/>
        <v>0</v>
      </c>
      <c r="L964" s="4">
        <f t="shared" si="95"/>
        <v>0</v>
      </c>
    </row>
    <row r="965" spans="1:12" x14ac:dyDescent="0.2">
      <c r="A965" s="2" t="s">
        <v>2346</v>
      </c>
      <c r="B965" s="2" t="s">
        <v>149</v>
      </c>
      <c r="C965" s="2" t="s">
        <v>2524</v>
      </c>
      <c r="D965" s="2" t="s">
        <v>2525</v>
      </c>
      <c r="F965" s="4">
        <f t="shared" si="98"/>
        <v>0</v>
      </c>
      <c r="H965" s="4">
        <f t="shared" si="96"/>
        <v>0</v>
      </c>
      <c r="J965" s="4">
        <f t="shared" si="97"/>
        <v>0</v>
      </c>
      <c r="L965" s="4">
        <f t="shared" si="95"/>
        <v>0</v>
      </c>
    </row>
    <row r="966" spans="1:12" x14ac:dyDescent="0.2">
      <c r="A966" s="2" t="s">
        <v>2346</v>
      </c>
      <c r="B966" s="2" t="s">
        <v>149</v>
      </c>
      <c r="C966" s="2" t="s">
        <v>2526</v>
      </c>
      <c r="D966" s="2" t="s">
        <v>2527</v>
      </c>
      <c r="F966" s="4">
        <f t="shared" si="98"/>
        <v>0</v>
      </c>
      <c r="H966" s="4">
        <f t="shared" si="96"/>
        <v>0</v>
      </c>
      <c r="J966" s="4">
        <f t="shared" si="97"/>
        <v>0</v>
      </c>
      <c r="L966" s="4">
        <f t="shared" si="95"/>
        <v>0</v>
      </c>
    </row>
    <row r="967" spans="1:12" x14ac:dyDescent="0.2">
      <c r="A967" s="2" t="s">
        <v>2346</v>
      </c>
      <c r="B967" s="2" t="s">
        <v>149</v>
      </c>
      <c r="C967" s="2" t="s">
        <v>2528</v>
      </c>
      <c r="D967" s="2" t="s">
        <v>2529</v>
      </c>
      <c r="F967" s="4">
        <f t="shared" si="98"/>
        <v>0</v>
      </c>
      <c r="G967" s="5" t="s">
        <v>2530</v>
      </c>
      <c r="H967" s="4">
        <f t="shared" si="96"/>
        <v>301901.90999999997</v>
      </c>
      <c r="J967" s="4">
        <f t="shared" si="97"/>
        <v>0</v>
      </c>
      <c r="L967" s="4">
        <f t="shared" si="95"/>
        <v>0</v>
      </c>
    </row>
    <row r="968" spans="1:12" x14ac:dyDescent="0.2">
      <c r="A968" s="2" t="s">
        <v>2346</v>
      </c>
      <c r="B968" s="2" t="s">
        <v>2531</v>
      </c>
      <c r="C968" s="2" t="s">
        <v>1884</v>
      </c>
      <c r="D968" s="2" t="s">
        <v>2532</v>
      </c>
      <c r="F968" s="4">
        <f t="shared" si="98"/>
        <v>0</v>
      </c>
      <c r="H968" s="4">
        <f t="shared" si="96"/>
        <v>0</v>
      </c>
      <c r="J968" s="4">
        <f t="shared" si="97"/>
        <v>0</v>
      </c>
      <c r="L968" s="4">
        <f t="shared" si="95"/>
        <v>0</v>
      </c>
    </row>
    <row r="969" spans="1:12" x14ac:dyDescent="0.2">
      <c r="A969" s="20" t="s">
        <v>2346</v>
      </c>
      <c r="B969" s="20" t="s">
        <v>2533</v>
      </c>
      <c r="C969" s="20" t="s">
        <v>2402</v>
      </c>
      <c r="D969" s="20" t="s">
        <v>2534</v>
      </c>
      <c r="E969" s="21" t="s">
        <v>2535</v>
      </c>
      <c r="F969" s="4">
        <f t="shared" si="98"/>
        <v>85850</v>
      </c>
      <c r="G969" s="21" t="s">
        <v>2535</v>
      </c>
      <c r="H969" s="4">
        <f t="shared" si="96"/>
        <v>85850</v>
      </c>
      <c r="I969" s="21" t="s">
        <v>2536</v>
      </c>
      <c r="J969" s="4">
        <f t="shared" si="97"/>
        <v>58565.86</v>
      </c>
      <c r="K969" s="21" t="s">
        <v>2537</v>
      </c>
      <c r="L969" s="4">
        <f>VALUE(K969)-70000</f>
        <v>90000</v>
      </c>
    </row>
    <row r="970" spans="1:12" x14ac:dyDescent="0.2">
      <c r="A970" s="20" t="s">
        <v>2346</v>
      </c>
      <c r="B970" s="20" t="s">
        <v>2533</v>
      </c>
      <c r="C970" s="20" t="s">
        <v>2427</v>
      </c>
      <c r="D970" s="20" t="s">
        <v>2538</v>
      </c>
      <c r="F970" s="4">
        <f t="shared" si="98"/>
        <v>0</v>
      </c>
      <c r="H970" s="4">
        <f t="shared" si="96"/>
        <v>0</v>
      </c>
      <c r="J970" s="4">
        <f t="shared" si="97"/>
        <v>0</v>
      </c>
      <c r="K970" s="21" t="s">
        <v>2539</v>
      </c>
      <c r="L970" s="4">
        <f>VALUE(K970)</f>
        <v>260000</v>
      </c>
    </row>
    <row r="971" spans="1:12" x14ac:dyDescent="0.2">
      <c r="A971" s="20" t="s">
        <v>2346</v>
      </c>
      <c r="B971" s="20" t="s">
        <v>2533</v>
      </c>
      <c r="C971" s="20" t="s">
        <v>2540</v>
      </c>
      <c r="D971" s="20" t="s">
        <v>2538</v>
      </c>
      <c r="F971" s="4">
        <f t="shared" si="98"/>
        <v>0</v>
      </c>
      <c r="G971" s="21" t="s">
        <v>2541</v>
      </c>
      <c r="H971" s="4">
        <f t="shared" si="96"/>
        <v>546.03</v>
      </c>
      <c r="J971" s="4">
        <f t="shared" si="97"/>
        <v>0</v>
      </c>
      <c r="L971" s="4">
        <f>VALUE(K971)</f>
        <v>0</v>
      </c>
    </row>
    <row r="972" spans="1:12" x14ac:dyDescent="0.2">
      <c r="A972" s="22">
        <v>6001</v>
      </c>
      <c r="B972" s="22">
        <v>16000</v>
      </c>
      <c r="C972" s="22">
        <v>6190002</v>
      </c>
      <c r="D972" s="20" t="s">
        <v>3570</v>
      </c>
      <c r="G972" s="21"/>
      <c r="L972" s="4">
        <v>150000</v>
      </c>
    </row>
    <row r="973" spans="1:12" x14ac:dyDescent="0.2">
      <c r="A973" s="20" t="s">
        <v>2346</v>
      </c>
      <c r="B973" s="20" t="s">
        <v>2533</v>
      </c>
      <c r="C973" s="20" t="s">
        <v>2542</v>
      </c>
      <c r="D973" s="20" t="s">
        <v>2538</v>
      </c>
      <c r="F973" s="4">
        <f t="shared" ref="F973:F983" si="99">VALUE(E973)</f>
        <v>0</v>
      </c>
      <c r="H973" s="4">
        <f t="shared" ref="H973:H983" si="100">VALUE(G973)</f>
        <v>0</v>
      </c>
      <c r="J973" s="4">
        <f t="shared" ref="J973:J983" si="101">VALUE(I973)</f>
        <v>0</v>
      </c>
      <c r="L973" s="4">
        <f t="shared" ref="L973:L983" si="102">VALUE(K973)</f>
        <v>0</v>
      </c>
    </row>
    <row r="974" spans="1:12" x14ac:dyDescent="0.2">
      <c r="A974" s="20" t="s">
        <v>2346</v>
      </c>
      <c r="B974" s="20" t="s">
        <v>2543</v>
      </c>
      <c r="C974" s="20" t="s">
        <v>2544</v>
      </c>
      <c r="D974" s="20" t="s">
        <v>2545</v>
      </c>
      <c r="F974" s="4">
        <f t="shared" si="99"/>
        <v>0</v>
      </c>
      <c r="H974" s="4">
        <f t="shared" si="100"/>
        <v>0</v>
      </c>
      <c r="J974" s="4">
        <f t="shared" si="101"/>
        <v>0</v>
      </c>
      <c r="L974" s="4">
        <f t="shared" si="102"/>
        <v>0</v>
      </c>
    </row>
    <row r="975" spans="1:12" x14ac:dyDescent="0.2">
      <c r="A975" s="20" t="s">
        <v>2346</v>
      </c>
      <c r="B975" s="20" t="s">
        <v>2543</v>
      </c>
      <c r="C975" s="20" t="s">
        <v>2546</v>
      </c>
      <c r="D975" s="20" t="s">
        <v>2547</v>
      </c>
      <c r="F975" s="4">
        <f t="shared" si="99"/>
        <v>0</v>
      </c>
      <c r="G975" s="21" t="s">
        <v>2548</v>
      </c>
      <c r="H975" s="4">
        <f t="shared" si="100"/>
        <v>728.03</v>
      </c>
      <c r="J975" s="4">
        <f t="shared" si="101"/>
        <v>0</v>
      </c>
      <c r="L975" s="4">
        <f t="shared" si="102"/>
        <v>0</v>
      </c>
    </row>
    <row r="976" spans="1:12" x14ac:dyDescent="0.2">
      <c r="A976" s="20" t="s">
        <v>2346</v>
      </c>
      <c r="B976" s="20" t="s">
        <v>63</v>
      </c>
      <c r="C976" s="20" t="s">
        <v>2347</v>
      </c>
      <c r="D976" s="20" t="s">
        <v>2549</v>
      </c>
      <c r="E976" s="21" t="s">
        <v>2550</v>
      </c>
      <c r="F976" s="4">
        <f t="shared" si="99"/>
        <v>206.04</v>
      </c>
      <c r="G976" s="21" t="s">
        <v>2550</v>
      </c>
      <c r="H976" s="4">
        <f t="shared" si="100"/>
        <v>206.04</v>
      </c>
      <c r="I976" s="21" t="s">
        <v>2551</v>
      </c>
      <c r="J976" s="4">
        <f t="shared" si="101"/>
        <v>453.77</v>
      </c>
      <c r="K976" s="21" t="s">
        <v>2552</v>
      </c>
      <c r="L976" s="4">
        <f t="shared" si="102"/>
        <v>597.73</v>
      </c>
    </row>
    <row r="977" spans="1:12" x14ac:dyDescent="0.2">
      <c r="A977" s="20" t="s">
        <v>2346</v>
      </c>
      <c r="B977" s="20" t="s">
        <v>63</v>
      </c>
      <c r="C977" s="20" t="s">
        <v>2553</v>
      </c>
      <c r="D977" s="20" t="s">
        <v>2554</v>
      </c>
      <c r="F977" s="4">
        <f t="shared" si="99"/>
        <v>0</v>
      </c>
      <c r="H977" s="4">
        <f t="shared" si="100"/>
        <v>0</v>
      </c>
      <c r="J977" s="4">
        <f t="shared" si="101"/>
        <v>0</v>
      </c>
      <c r="K977" s="21" t="s">
        <v>139</v>
      </c>
      <c r="L977" s="4">
        <f t="shared" si="102"/>
        <v>40000</v>
      </c>
    </row>
    <row r="978" spans="1:12" x14ac:dyDescent="0.2">
      <c r="A978" s="20" t="s">
        <v>2346</v>
      </c>
      <c r="B978" s="20" t="s">
        <v>75</v>
      </c>
      <c r="C978" s="20" t="s">
        <v>2347</v>
      </c>
      <c r="D978" s="20" t="s">
        <v>2555</v>
      </c>
      <c r="E978" s="21" t="s">
        <v>2497</v>
      </c>
      <c r="F978" s="4">
        <f t="shared" si="99"/>
        <v>110000</v>
      </c>
      <c r="G978" s="21" t="s">
        <v>2497</v>
      </c>
      <c r="H978" s="4">
        <f t="shared" si="100"/>
        <v>110000</v>
      </c>
      <c r="I978" s="21" t="s">
        <v>2556</v>
      </c>
      <c r="J978" s="4">
        <f t="shared" si="101"/>
        <v>97385.36</v>
      </c>
      <c r="K978" s="21" t="s">
        <v>2557</v>
      </c>
      <c r="L978" s="4">
        <f t="shared" si="102"/>
        <v>108769.29</v>
      </c>
    </row>
    <row r="979" spans="1:12" x14ac:dyDescent="0.2">
      <c r="A979" s="20" t="s">
        <v>2346</v>
      </c>
      <c r="B979" s="20" t="s">
        <v>75</v>
      </c>
      <c r="C979" s="20" t="s">
        <v>38</v>
      </c>
      <c r="D979" s="20" t="s">
        <v>2558</v>
      </c>
      <c r="E979" s="21" t="s">
        <v>2559</v>
      </c>
      <c r="F979" s="4">
        <f t="shared" si="99"/>
        <v>273617.76</v>
      </c>
      <c r="G979" s="21" t="s">
        <v>2559</v>
      </c>
      <c r="H979" s="4">
        <f t="shared" si="100"/>
        <v>273617.76</v>
      </c>
      <c r="I979" s="21" t="s">
        <v>2560</v>
      </c>
      <c r="J979" s="4">
        <f t="shared" si="101"/>
        <v>265984.56</v>
      </c>
      <c r="K979" s="21" t="s">
        <v>2559</v>
      </c>
      <c r="L979" s="4">
        <f t="shared" si="102"/>
        <v>273617.76</v>
      </c>
    </row>
    <row r="980" spans="1:12" x14ac:dyDescent="0.2">
      <c r="A980" s="20" t="s">
        <v>2346</v>
      </c>
      <c r="B980" s="20" t="s">
        <v>75</v>
      </c>
      <c r="C980" s="20" t="s">
        <v>86</v>
      </c>
      <c r="D980" s="20" t="s">
        <v>2561</v>
      </c>
      <c r="E980" s="21" t="s">
        <v>2562</v>
      </c>
      <c r="F980" s="4">
        <f t="shared" si="99"/>
        <v>48400</v>
      </c>
      <c r="G980" s="21" t="s">
        <v>2562</v>
      </c>
      <c r="H980" s="4">
        <f t="shared" si="100"/>
        <v>48400</v>
      </c>
      <c r="I980" s="21" t="s">
        <v>2563</v>
      </c>
      <c r="J980" s="4">
        <f t="shared" si="101"/>
        <v>97421.54</v>
      </c>
      <c r="K980" s="21" t="s">
        <v>2564</v>
      </c>
      <c r="L980" s="4">
        <f t="shared" si="102"/>
        <v>98400</v>
      </c>
    </row>
    <row r="981" spans="1:12" x14ac:dyDescent="0.2">
      <c r="A981" s="20" t="s">
        <v>2346</v>
      </c>
      <c r="B981" s="20" t="s">
        <v>75</v>
      </c>
      <c r="C981" s="20" t="s">
        <v>88</v>
      </c>
      <c r="D981" s="20" t="s">
        <v>2565</v>
      </c>
      <c r="E981" s="21" t="s">
        <v>169</v>
      </c>
      <c r="F981" s="4">
        <f t="shared" si="99"/>
        <v>2000</v>
      </c>
      <c r="G981" s="21" t="s">
        <v>169</v>
      </c>
      <c r="H981" s="4">
        <f t="shared" si="100"/>
        <v>2000</v>
      </c>
      <c r="I981" s="21" t="s">
        <v>2566</v>
      </c>
      <c r="J981" s="4">
        <f t="shared" si="101"/>
        <v>1695.8</v>
      </c>
      <c r="K981" s="21" t="s">
        <v>169</v>
      </c>
      <c r="L981" s="4">
        <f t="shared" si="102"/>
        <v>2000</v>
      </c>
    </row>
    <row r="982" spans="1:12" x14ac:dyDescent="0.2">
      <c r="A982" s="20" t="s">
        <v>2346</v>
      </c>
      <c r="B982" s="20" t="s">
        <v>75</v>
      </c>
      <c r="C982" s="20" t="s">
        <v>100</v>
      </c>
      <c r="D982" s="20" t="s">
        <v>2567</v>
      </c>
      <c r="F982" s="4">
        <f t="shared" si="99"/>
        <v>0</v>
      </c>
      <c r="H982" s="4">
        <f t="shared" si="100"/>
        <v>0</v>
      </c>
      <c r="J982" s="4">
        <f t="shared" si="101"/>
        <v>0</v>
      </c>
      <c r="L982" s="4">
        <f t="shared" si="102"/>
        <v>0</v>
      </c>
    </row>
    <row r="983" spans="1:12" x14ac:dyDescent="0.2">
      <c r="A983" s="20" t="s">
        <v>2346</v>
      </c>
      <c r="B983" s="20" t="s">
        <v>75</v>
      </c>
      <c r="C983" s="20" t="s">
        <v>2150</v>
      </c>
      <c r="D983" s="20" t="s">
        <v>2568</v>
      </c>
      <c r="F983" s="4">
        <f t="shared" si="99"/>
        <v>0</v>
      </c>
      <c r="H983" s="4">
        <f t="shared" si="100"/>
        <v>0</v>
      </c>
      <c r="J983" s="4">
        <f t="shared" si="101"/>
        <v>0</v>
      </c>
      <c r="L983" s="4">
        <f t="shared" si="102"/>
        <v>0</v>
      </c>
    </row>
    <row r="984" spans="1:12" x14ac:dyDescent="0.2">
      <c r="A984" s="22">
        <v>6001</v>
      </c>
      <c r="B984" s="22">
        <v>16501</v>
      </c>
      <c r="C984" s="22">
        <v>2210000</v>
      </c>
      <c r="D984" s="20" t="s">
        <v>3562</v>
      </c>
      <c r="L984" s="4">
        <v>1500</v>
      </c>
    </row>
    <row r="985" spans="1:12" x14ac:dyDescent="0.2">
      <c r="A985" s="20" t="s">
        <v>2346</v>
      </c>
      <c r="B985" s="20" t="s">
        <v>527</v>
      </c>
      <c r="C985" s="20" t="s">
        <v>2427</v>
      </c>
      <c r="D985" s="20" t="s">
        <v>2569</v>
      </c>
      <c r="F985" s="4">
        <f t="shared" ref="F985:F1017" si="103">VALUE(E985)</f>
        <v>0</v>
      </c>
      <c r="H985" s="4">
        <f t="shared" ref="H985:H1017" si="104">VALUE(G985)</f>
        <v>0</v>
      </c>
      <c r="J985" s="4">
        <f t="shared" ref="J985:J1017" si="105">VALUE(I985)</f>
        <v>0</v>
      </c>
      <c r="L985" s="4">
        <f t="shared" ref="L985:L1017" si="106">VALUE(K985)</f>
        <v>0</v>
      </c>
    </row>
    <row r="986" spans="1:12" x14ac:dyDescent="0.2">
      <c r="A986" s="2" t="s">
        <v>2346</v>
      </c>
      <c r="B986" s="2" t="s">
        <v>2570</v>
      </c>
      <c r="C986" s="2" t="s">
        <v>2347</v>
      </c>
      <c r="D986" s="2" t="s">
        <v>2571</v>
      </c>
      <c r="E986" s="5" t="s">
        <v>2124</v>
      </c>
      <c r="F986" s="4">
        <f t="shared" si="103"/>
        <v>3500</v>
      </c>
      <c r="G986" s="5" t="s">
        <v>2124</v>
      </c>
      <c r="H986" s="4">
        <f t="shared" si="104"/>
        <v>3500</v>
      </c>
      <c r="I986" s="5" t="s">
        <v>2572</v>
      </c>
      <c r="J986" s="4">
        <f t="shared" si="105"/>
        <v>1669.12</v>
      </c>
      <c r="K986" s="5" t="s">
        <v>2573</v>
      </c>
      <c r="L986" s="4">
        <f t="shared" si="106"/>
        <v>3169.12</v>
      </c>
    </row>
    <row r="987" spans="1:12" x14ac:dyDescent="0.2">
      <c r="A987" s="2" t="s">
        <v>2346</v>
      </c>
      <c r="B987" s="2" t="s">
        <v>2570</v>
      </c>
      <c r="C987" s="2" t="s">
        <v>2427</v>
      </c>
      <c r="D987" s="2" t="s">
        <v>2574</v>
      </c>
      <c r="F987" s="4">
        <f t="shared" si="103"/>
        <v>0</v>
      </c>
      <c r="H987" s="4">
        <f t="shared" si="104"/>
        <v>0</v>
      </c>
      <c r="J987" s="4">
        <f t="shared" si="105"/>
        <v>0</v>
      </c>
      <c r="L987" s="4">
        <f t="shared" si="106"/>
        <v>0</v>
      </c>
    </row>
    <row r="988" spans="1:12" x14ac:dyDescent="0.2">
      <c r="A988" s="2" t="s">
        <v>2346</v>
      </c>
      <c r="B988" s="2" t="s">
        <v>2570</v>
      </c>
      <c r="C988" s="2" t="s">
        <v>2575</v>
      </c>
      <c r="D988" s="2" t="s">
        <v>2576</v>
      </c>
      <c r="F988" s="4">
        <f t="shared" si="103"/>
        <v>0</v>
      </c>
      <c r="H988" s="4">
        <f t="shared" si="104"/>
        <v>0</v>
      </c>
      <c r="J988" s="4">
        <f t="shared" si="105"/>
        <v>0</v>
      </c>
      <c r="L988" s="4">
        <f t="shared" si="106"/>
        <v>0</v>
      </c>
    </row>
    <row r="989" spans="1:12" x14ac:dyDescent="0.2">
      <c r="A989" s="20" t="s">
        <v>2346</v>
      </c>
      <c r="B989" s="20" t="s">
        <v>2570</v>
      </c>
      <c r="C989" s="20" t="s">
        <v>2577</v>
      </c>
      <c r="D989" s="20" t="s">
        <v>2578</v>
      </c>
      <c r="F989" s="4">
        <f t="shared" si="103"/>
        <v>0</v>
      </c>
      <c r="H989" s="4">
        <f t="shared" si="104"/>
        <v>0</v>
      </c>
      <c r="J989" s="4">
        <f t="shared" si="105"/>
        <v>0</v>
      </c>
      <c r="L989" s="4">
        <f t="shared" si="106"/>
        <v>0</v>
      </c>
    </row>
    <row r="990" spans="1:12" x14ac:dyDescent="0.2">
      <c r="A990" s="20" t="s">
        <v>2346</v>
      </c>
      <c r="B990" s="20" t="s">
        <v>2570</v>
      </c>
      <c r="C990" s="20" t="s">
        <v>2579</v>
      </c>
      <c r="D990" s="20" t="s">
        <v>2580</v>
      </c>
      <c r="F990" s="4">
        <f t="shared" si="103"/>
        <v>0</v>
      </c>
      <c r="H990" s="4">
        <f t="shared" si="104"/>
        <v>0</v>
      </c>
      <c r="J990" s="4">
        <f t="shared" si="105"/>
        <v>0</v>
      </c>
      <c r="L990" s="4">
        <f t="shared" si="106"/>
        <v>0</v>
      </c>
    </row>
    <row r="991" spans="1:12" x14ac:dyDescent="0.2">
      <c r="A991" s="20" t="s">
        <v>2346</v>
      </c>
      <c r="B991" s="20" t="s">
        <v>163</v>
      </c>
      <c r="C991" s="20" t="s">
        <v>2347</v>
      </c>
      <c r="D991" s="20" t="s">
        <v>2581</v>
      </c>
      <c r="E991" s="21" t="s">
        <v>2582</v>
      </c>
      <c r="F991" s="4">
        <f t="shared" si="103"/>
        <v>618.12</v>
      </c>
      <c r="G991" s="21" t="s">
        <v>2582</v>
      </c>
      <c r="H991" s="4">
        <f t="shared" si="104"/>
        <v>618.12</v>
      </c>
      <c r="I991" s="21" t="s">
        <v>2583</v>
      </c>
      <c r="J991" s="4">
        <f t="shared" si="105"/>
        <v>2274.5300000000002</v>
      </c>
      <c r="K991" s="21" t="s">
        <v>2583</v>
      </c>
      <c r="L991" s="4">
        <f t="shared" si="106"/>
        <v>2274.5300000000002</v>
      </c>
    </row>
    <row r="992" spans="1:12" x14ac:dyDescent="0.2">
      <c r="A992" s="20" t="s">
        <v>2346</v>
      </c>
      <c r="B992" s="20" t="s">
        <v>163</v>
      </c>
      <c r="C992" s="20" t="s">
        <v>2427</v>
      </c>
      <c r="D992" s="20" t="s">
        <v>2569</v>
      </c>
      <c r="F992" s="4">
        <f t="shared" si="103"/>
        <v>0</v>
      </c>
      <c r="H992" s="4">
        <f t="shared" si="104"/>
        <v>0</v>
      </c>
      <c r="J992" s="4">
        <f t="shared" si="105"/>
        <v>0</v>
      </c>
      <c r="L992" s="4">
        <f t="shared" si="106"/>
        <v>0</v>
      </c>
    </row>
    <row r="993" spans="1:12" x14ac:dyDescent="0.2">
      <c r="A993" s="20" t="s">
        <v>2346</v>
      </c>
      <c r="B993" s="20" t="s">
        <v>163</v>
      </c>
      <c r="C993" s="20" t="s">
        <v>2431</v>
      </c>
      <c r="D993" s="20" t="s">
        <v>2584</v>
      </c>
      <c r="F993" s="4">
        <f t="shared" si="103"/>
        <v>0</v>
      </c>
      <c r="G993" s="21" t="s">
        <v>2585</v>
      </c>
      <c r="H993" s="4">
        <f t="shared" si="104"/>
        <v>2014.99</v>
      </c>
      <c r="J993" s="4">
        <f t="shared" si="105"/>
        <v>0</v>
      </c>
      <c r="L993" s="4">
        <f t="shared" si="106"/>
        <v>0</v>
      </c>
    </row>
    <row r="994" spans="1:12" x14ac:dyDescent="0.2">
      <c r="A994" s="20" t="s">
        <v>2346</v>
      </c>
      <c r="B994" s="20" t="s">
        <v>163</v>
      </c>
      <c r="C994" s="20" t="s">
        <v>2586</v>
      </c>
      <c r="D994" s="20" t="s">
        <v>2587</v>
      </c>
      <c r="F994" s="4">
        <f t="shared" si="103"/>
        <v>0</v>
      </c>
      <c r="H994" s="4">
        <f t="shared" si="104"/>
        <v>0</v>
      </c>
      <c r="J994" s="4">
        <f t="shared" si="105"/>
        <v>0</v>
      </c>
      <c r="L994" s="4">
        <f t="shared" si="106"/>
        <v>0</v>
      </c>
    </row>
    <row r="995" spans="1:12" x14ac:dyDescent="0.2">
      <c r="A995" s="20" t="s">
        <v>2346</v>
      </c>
      <c r="B995" s="20" t="s">
        <v>163</v>
      </c>
      <c r="C995" s="20" t="s">
        <v>2588</v>
      </c>
      <c r="D995" s="20" t="s">
        <v>2589</v>
      </c>
      <c r="F995" s="4">
        <f t="shared" si="103"/>
        <v>0</v>
      </c>
      <c r="H995" s="4">
        <f t="shared" si="104"/>
        <v>0</v>
      </c>
      <c r="J995" s="4">
        <f t="shared" si="105"/>
        <v>0</v>
      </c>
      <c r="K995" s="21" t="s">
        <v>2590</v>
      </c>
      <c r="L995" s="4">
        <f t="shared" si="106"/>
        <v>85000</v>
      </c>
    </row>
    <row r="996" spans="1:12" x14ac:dyDescent="0.2">
      <c r="A996" s="20" t="s">
        <v>2346</v>
      </c>
      <c r="B996" s="20" t="s">
        <v>163</v>
      </c>
      <c r="C996" s="20" t="s">
        <v>2544</v>
      </c>
      <c r="D996" s="20" t="s">
        <v>2591</v>
      </c>
      <c r="F996" s="4">
        <f t="shared" si="103"/>
        <v>0</v>
      </c>
      <c r="H996" s="4">
        <f t="shared" si="104"/>
        <v>0</v>
      </c>
      <c r="J996" s="4">
        <f t="shared" si="105"/>
        <v>0</v>
      </c>
      <c r="L996" s="4">
        <f t="shared" si="106"/>
        <v>0</v>
      </c>
    </row>
    <row r="997" spans="1:12" x14ac:dyDescent="0.2">
      <c r="A997" s="20" t="s">
        <v>2346</v>
      </c>
      <c r="B997" s="20" t="s">
        <v>163</v>
      </c>
      <c r="C997" s="20" t="s">
        <v>2592</v>
      </c>
      <c r="D997" s="20" t="s">
        <v>2593</v>
      </c>
      <c r="F997" s="4">
        <f t="shared" si="103"/>
        <v>0</v>
      </c>
      <c r="H997" s="4">
        <f t="shared" si="104"/>
        <v>0</v>
      </c>
      <c r="J997" s="4">
        <f t="shared" si="105"/>
        <v>0</v>
      </c>
      <c r="L997" s="4">
        <f t="shared" si="106"/>
        <v>0</v>
      </c>
    </row>
    <row r="998" spans="1:12" x14ac:dyDescent="0.2">
      <c r="A998" s="22">
        <v>6001</v>
      </c>
      <c r="B998" s="22">
        <v>17100</v>
      </c>
      <c r="C998" s="22">
        <v>6190007</v>
      </c>
      <c r="D998" s="20" t="s">
        <v>3580</v>
      </c>
      <c r="L998" s="4">
        <v>15000</v>
      </c>
    </row>
    <row r="999" spans="1:12" x14ac:dyDescent="0.2">
      <c r="A999" s="20" t="s">
        <v>2346</v>
      </c>
      <c r="B999" s="20" t="s">
        <v>2594</v>
      </c>
      <c r="C999" s="20" t="s">
        <v>2579</v>
      </c>
      <c r="D999" s="20" t="s">
        <v>2595</v>
      </c>
      <c r="F999" s="4">
        <f t="shared" si="103"/>
        <v>0</v>
      </c>
      <c r="H999" s="4">
        <f t="shared" si="104"/>
        <v>0</v>
      </c>
      <c r="J999" s="4">
        <f t="shared" si="105"/>
        <v>0</v>
      </c>
      <c r="L999" s="4">
        <f t="shared" si="106"/>
        <v>0</v>
      </c>
    </row>
    <row r="1000" spans="1:12" x14ac:dyDescent="0.2">
      <c r="A1000" s="20" t="s">
        <v>2346</v>
      </c>
      <c r="B1000" s="20" t="s">
        <v>2596</v>
      </c>
      <c r="C1000" s="20" t="s">
        <v>2347</v>
      </c>
      <c r="D1000" s="20" t="s">
        <v>2597</v>
      </c>
      <c r="E1000" s="21" t="s">
        <v>117</v>
      </c>
      <c r="F1000" s="4">
        <f t="shared" si="103"/>
        <v>1000</v>
      </c>
      <c r="G1000" s="21" t="s">
        <v>117</v>
      </c>
      <c r="H1000" s="4">
        <f t="shared" si="104"/>
        <v>1000</v>
      </c>
      <c r="I1000" s="21" t="s">
        <v>2598</v>
      </c>
      <c r="J1000" s="4">
        <f t="shared" si="105"/>
        <v>392.8</v>
      </c>
      <c r="K1000" s="21" t="s">
        <v>2599</v>
      </c>
      <c r="L1000" s="4">
        <f t="shared" si="106"/>
        <v>927.8</v>
      </c>
    </row>
    <row r="1001" spans="1:12" x14ac:dyDescent="0.2">
      <c r="A1001" s="20" t="s">
        <v>2346</v>
      </c>
      <c r="B1001" s="20" t="s">
        <v>2596</v>
      </c>
      <c r="C1001" s="20" t="s">
        <v>2600</v>
      </c>
      <c r="D1001" s="20" t="s">
        <v>2601</v>
      </c>
      <c r="E1001" s="21" t="s">
        <v>2602</v>
      </c>
      <c r="F1001" s="4">
        <f t="shared" si="103"/>
        <v>181.5</v>
      </c>
      <c r="G1001" s="21" t="s">
        <v>2602</v>
      </c>
      <c r="H1001" s="4">
        <f t="shared" si="104"/>
        <v>181.5</v>
      </c>
      <c r="I1001" s="21" t="s">
        <v>2603</v>
      </c>
      <c r="J1001" s="4">
        <f t="shared" si="105"/>
        <v>26.34</v>
      </c>
      <c r="K1001" s="21" t="s">
        <v>2604</v>
      </c>
      <c r="L1001" s="4">
        <f t="shared" si="106"/>
        <v>156.34</v>
      </c>
    </row>
    <row r="1002" spans="1:12" x14ac:dyDescent="0.2">
      <c r="A1002" s="20" t="s">
        <v>2346</v>
      </c>
      <c r="B1002" s="20" t="s">
        <v>2605</v>
      </c>
      <c r="C1002" s="20" t="s">
        <v>2347</v>
      </c>
      <c r="D1002" s="20" t="s">
        <v>2606</v>
      </c>
      <c r="E1002" s="21" t="s">
        <v>2607</v>
      </c>
      <c r="F1002" s="4">
        <f t="shared" si="103"/>
        <v>2575.5</v>
      </c>
      <c r="G1002" s="21" t="s">
        <v>2607</v>
      </c>
      <c r="H1002" s="4">
        <f t="shared" si="104"/>
        <v>2575.5</v>
      </c>
      <c r="I1002" s="21" t="s">
        <v>2608</v>
      </c>
      <c r="J1002" s="4">
        <f t="shared" si="105"/>
        <v>1236</v>
      </c>
      <c r="K1002" s="21" t="s">
        <v>2609</v>
      </c>
      <c r="L1002" s="4">
        <f t="shared" si="106"/>
        <v>2160.5</v>
      </c>
    </row>
    <row r="1003" spans="1:12" x14ac:dyDescent="0.2">
      <c r="A1003" s="20" t="s">
        <v>2346</v>
      </c>
      <c r="B1003" s="20" t="s">
        <v>2610</v>
      </c>
      <c r="C1003" s="20" t="s">
        <v>2347</v>
      </c>
      <c r="D1003" s="20" t="s">
        <v>2611</v>
      </c>
      <c r="E1003" s="21" t="s">
        <v>124</v>
      </c>
      <c r="F1003" s="4">
        <f t="shared" si="103"/>
        <v>544.5</v>
      </c>
      <c r="G1003" s="21" t="s">
        <v>124</v>
      </c>
      <c r="H1003" s="4">
        <f t="shared" si="104"/>
        <v>544.5</v>
      </c>
      <c r="I1003" s="21" t="s">
        <v>2612</v>
      </c>
      <c r="J1003" s="4">
        <f t="shared" si="105"/>
        <v>300.12</v>
      </c>
      <c r="K1003" s="21" t="s">
        <v>2613</v>
      </c>
      <c r="L1003" s="4">
        <f t="shared" si="106"/>
        <v>524.08000000000004</v>
      </c>
    </row>
    <row r="1004" spans="1:12" x14ac:dyDescent="0.2">
      <c r="A1004" s="20" t="s">
        <v>2346</v>
      </c>
      <c r="B1004" s="20" t="s">
        <v>2610</v>
      </c>
      <c r="C1004" s="20" t="s">
        <v>2600</v>
      </c>
      <c r="D1004" s="20" t="s">
        <v>2614</v>
      </c>
      <c r="E1004" s="21" t="s">
        <v>2615</v>
      </c>
      <c r="F1004" s="4">
        <f t="shared" si="103"/>
        <v>363</v>
      </c>
      <c r="G1004" s="21" t="s">
        <v>2615</v>
      </c>
      <c r="H1004" s="4">
        <f t="shared" si="104"/>
        <v>363</v>
      </c>
      <c r="I1004" s="21" t="s">
        <v>2616</v>
      </c>
      <c r="J1004" s="4">
        <f t="shared" si="105"/>
        <v>306.8</v>
      </c>
      <c r="K1004" s="21" t="s">
        <v>2617</v>
      </c>
      <c r="L1004" s="4">
        <f t="shared" si="106"/>
        <v>400</v>
      </c>
    </row>
    <row r="1005" spans="1:12" x14ac:dyDescent="0.2">
      <c r="A1005" s="20" t="s">
        <v>2346</v>
      </c>
      <c r="B1005" s="20" t="s">
        <v>262</v>
      </c>
      <c r="C1005" s="20" t="s">
        <v>11</v>
      </c>
      <c r="D1005" s="20" t="s">
        <v>2618</v>
      </c>
      <c r="F1005" s="4">
        <f t="shared" si="103"/>
        <v>0</v>
      </c>
      <c r="H1005" s="4">
        <f t="shared" si="104"/>
        <v>0</v>
      </c>
      <c r="I1005" s="21" t="s">
        <v>2619</v>
      </c>
      <c r="J1005" s="4">
        <f t="shared" si="105"/>
        <v>3900</v>
      </c>
      <c r="L1005" s="4">
        <f t="shared" si="106"/>
        <v>0</v>
      </c>
    </row>
    <row r="1006" spans="1:12" x14ac:dyDescent="0.2">
      <c r="A1006" s="20" t="s">
        <v>2346</v>
      </c>
      <c r="B1006" s="20" t="s">
        <v>262</v>
      </c>
      <c r="C1006" s="20" t="s">
        <v>2347</v>
      </c>
      <c r="D1006" s="20" t="s">
        <v>2620</v>
      </c>
      <c r="E1006" s="21" t="s">
        <v>2621</v>
      </c>
      <c r="F1006" s="4">
        <f t="shared" si="103"/>
        <v>1210</v>
      </c>
      <c r="G1006" s="21" t="s">
        <v>2621</v>
      </c>
      <c r="H1006" s="4">
        <f t="shared" si="104"/>
        <v>1210</v>
      </c>
      <c r="I1006" s="21" t="s">
        <v>2622</v>
      </c>
      <c r="J1006" s="4">
        <f t="shared" si="105"/>
        <v>508.35</v>
      </c>
      <c r="K1006" s="21" t="s">
        <v>2623</v>
      </c>
      <c r="L1006" s="4">
        <f t="shared" si="106"/>
        <v>808.35</v>
      </c>
    </row>
    <row r="1007" spans="1:12" x14ac:dyDescent="0.2">
      <c r="A1007" s="20" t="s">
        <v>2346</v>
      </c>
      <c r="B1007" s="20" t="s">
        <v>600</v>
      </c>
      <c r="C1007" s="20" t="s">
        <v>2347</v>
      </c>
      <c r="D1007" s="20" t="s">
        <v>2624</v>
      </c>
      <c r="E1007" s="21" t="s">
        <v>1990</v>
      </c>
      <c r="F1007" s="4">
        <f t="shared" si="103"/>
        <v>4500</v>
      </c>
      <c r="G1007" s="21" t="s">
        <v>1990</v>
      </c>
      <c r="H1007" s="4">
        <f t="shared" si="104"/>
        <v>4500</v>
      </c>
      <c r="I1007" s="21" t="s">
        <v>2625</v>
      </c>
      <c r="J1007" s="4">
        <f t="shared" si="105"/>
        <v>2786.55</v>
      </c>
      <c r="K1007" s="21" t="s">
        <v>2626</v>
      </c>
      <c r="L1007" s="4">
        <f t="shared" si="106"/>
        <v>6213.45</v>
      </c>
    </row>
    <row r="1008" spans="1:12" x14ac:dyDescent="0.2">
      <c r="A1008" s="20" t="s">
        <v>2346</v>
      </c>
      <c r="B1008" s="20" t="s">
        <v>600</v>
      </c>
      <c r="C1008" s="20" t="s">
        <v>2627</v>
      </c>
      <c r="D1008" s="20" t="s">
        <v>2628</v>
      </c>
      <c r="E1008" s="21" t="s">
        <v>23</v>
      </c>
      <c r="F1008" s="4">
        <f t="shared" si="103"/>
        <v>3000</v>
      </c>
      <c r="G1008" s="21" t="s">
        <v>23</v>
      </c>
      <c r="H1008" s="4">
        <f t="shared" si="104"/>
        <v>3000</v>
      </c>
      <c r="I1008" s="21" t="s">
        <v>2629</v>
      </c>
      <c r="J1008" s="4">
        <f t="shared" si="105"/>
        <v>902.48</v>
      </c>
      <c r="K1008" s="21" t="s">
        <v>2630</v>
      </c>
      <c r="L1008" s="4">
        <f t="shared" si="106"/>
        <v>2502.48</v>
      </c>
    </row>
    <row r="1009" spans="1:12" x14ac:dyDescent="0.2">
      <c r="A1009" s="20" t="s">
        <v>2346</v>
      </c>
      <c r="B1009" s="20" t="s">
        <v>167</v>
      </c>
      <c r="C1009" s="20" t="s">
        <v>153</v>
      </c>
      <c r="D1009" s="20" t="s">
        <v>2631</v>
      </c>
      <c r="E1009" s="21" t="s">
        <v>2632</v>
      </c>
      <c r="F1009" s="4">
        <f t="shared" si="103"/>
        <v>1425.09</v>
      </c>
      <c r="G1009" s="21" t="s">
        <v>2632</v>
      </c>
      <c r="H1009" s="4">
        <f t="shared" si="104"/>
        <v>1425.09</v>
      </c>
      <c r="I1009" s="21" t="s">
        <v>2633</v>
      </c>
      <c r="J1009" s="4">
        <f t="shared" si="105"/>
        <v>762.3</v>
      </c>
      <c r="K1009" s="21" t="s">
        <v>169</v>
      </c>
      <c r="L1009" s="4">
        <f t="shared" si="106"/>
        <v>2000</v>
      </c>
    </row>
    <row r="1010" spans="1:12" x14ac:dyDescent="0.2">
      <c r="A1010" s="20" t="s">
        <v>2346</v>
      </c>
      <c r="B1010" s="20" t="s">
        <v>167</v>
      </c>
      <c r="C1010" s="20" t="s">
        <v>2347</v>
      </c>
      <c r="D1010" s="20" t="s">
        <v>2634</v>
      </c>
      <c r="E1010" s="21" t="s">
        <v>282</v>
      </c>
      <c r="F1010" s="4">
        <f t="shared" si="103"/>
        <v>5500</v>
      </c>
      <c r="G1010" s="21" t="s">
        <v>282</v>
      </c>
      <c r="H1010" s="4">
        <f t="shared" si="104"/>
        <v>5500</v>
      </c>
      <c r="I1010" s="21" t="s">
        <v>2635</v>
      </c>
      <c r="J1010" s="4">
        <f t="shared" si="105"/>
        <v>2897.02</v>
      </c>
      <c r="K1010" s="21" t="s">
        <v>2636</v>
      </c>
      <c r="L1010" s="4">
        <f t="shared" si="106"/>
        <v>4397.0200000000004</v>
      </c>
    </row>
    <row r="1011" spans="1:12" x14ac:dyDescent="0.2">
      <c r="A1011" s="20" t="s">
        <v>2346</v>
      </c>
      <c r="B1011" s="20" t="s">
        <v>167</v>
      </c>
      <c r="C1011" s="20" t="s">
        <v>2600</v>
      </c>
      <c r="D1011" s="20" t="s">
        <v>2637</v>
      </c>
      <c r="E1011" s="21" t="s">
        <v>2638</v>
      </c>
      <c r="F1011" s="4">
        <f t="shared" si="103"/>
        <v>4985.2</v>
      </c>
      <c r="G1011" s="21" t="s">
        <v>2638</v>
      </c>
      <c r="H1011" s="4">
        <f t="shared" si="104"/>
        <v>4985.2</v>
      </c>
      <c r="I1011" s="21" t="s">
        <v>2639</v>
      </c>
      <c r="J1011" s="4">
        <f t="shared" si="105"/>
        <v>2598.04</v>
      </c>
      <c r="K1011" s="21" t="s">
        <v>2640</v>
      </c>
      <c r="L1011" s="4">
        <f t="shared" si="106"/>
        <v>4763.24</v>
      </c>
    </row>
    <row r="1012" spans="1:12" x14ac:dyDescent="0.2">
      <c r="A1012" s="2" t="s">
        <v>2346</v>
      </c>
      <c r="B1012" s="2" t="s">
        <v>167</v>
      </c>
      <c r="C1012" s="2" t="s">
        <v>2641</v>
      </c>
      <c r="D1012" s="2" t="s">
        <v>2642</v>
      </c>
      <c r="E1012" s="5" t="s">
        <v>2643</v>
      </c>
      <c r="F1012" s="4">
        <f t="shared" si="103"/>
        <v>1936</v>
      </c>
      <c r="G1012" s="5" t="s">
        <v>2643</v>
      </c>
      <c r="H1012" s="4">
        <f t="shared" si="104"/>
        <v>1936</v>
      </c>
      <c r="I1012" s="5" t="s">
        <v>2644</v>
      </c>
      <c r="J1012" s="4">
        <f t="shared" si="105"/>
        <v>654.46</v>
      </c>
      <c r="K1012" s="5" t="s">
        <v>2645</v>
      </c>
      <c r="L1012" s="4">
        <f t="shared" si="106"/>
        <v>1290.46</v>
      </c>
    </row>
    <row r="1013" spans="1:12" x14ac:dyDescent="0.2">
      <c r="A1013" s="2" t="s">
        <v>2346</v>
      </c>
      <c r="B1013" s="2" t="s">
        <v>2646</v>
      </c>
      <c r="C1013" s="2" t="s">
        <v>2150</v>
      </c>
      <c r="D1013" s="2" t="s">
        <v>2647</v>
      </c>
      <c r="E1013" s="5" t="s">
        <v>2648</v>
      </c>
      <c r="F1013" s="4">
        <f t="shared" si="103"/>
        <v>71853.899999999994</v>
      </c>
      <c r="G1013" s="5" t="s">
        <v>2648</v>
      </c>
      <c r="H1013" s="4">
        <f t="shared" si="104"/>
        <v>71853.899999999994</v>
      </c>
      <c r="I1013" s="5" t="s">
        <v>2649</v>
      </c>
      <c r="J1013" s="4">
        <f t="shared" si="105"/>
        <v>71830.06</v>
      </c>
      <c r="L1013" s="4">
        <f t="shared" si="106"/>
        <v>0</v>
      </c>
    </row>
    <row r="1014" spans="1:12" x14ac:dyDescent="0.2">
      <c r="A1014" s="2" t="s">
        <v>2346</v>
      </c>
      <c r="B1014" s="2" t="s">
        <v>2075</v>
      </c>
      <c r="C1014" s="2" t="s">
        <v>2553</v>
      </c>
      <c r="D1014" s="2" t="s">
        <v>2650</v>
      </c>
      <c r="F1014" s="4">
        <f t="shared" si="103"/>
        <v>0</v>
      </c>
      <c r="H1014" s="4">
        <f t="shared" si="104"/>
        <v>0</v>
      </c>
      <c r="J1014" s="4">
        <f t="shared" si="105"/>
        <v>0</v>
      </c>
      <c r="K1014" s="5" t="s">
        <v>2253</v>
      </c>
      <c r="L1014" s="4">
        <f t="shared" si="106"/>
        <v>100000</v>
      </c>
    </row>
    <row r="1015" spans="1:12" x14ac:dyDescent="0.2">
      <c r="A1015" s="2" t="s">
        <v>2346</v>
      </c>
      <c r="B1015" s="2" t="s">
        <v>170</v>
      </c>
      <c r="C1015" s="2" t="s">
        <v>11</v>
      </c>
      <c r="D1015" s="2" t="s">
        <v>2651</v>
      </c>
      <c r="F1015" s="4">
        <f t="shared" si="103"/>
        <v>0</v>
      </c>
      <c r="H1015" s="4">
        <f t="shared" si="104"/>
        <v>0</v>
      </c>
      <c r="I1015" s="5" t="s">
        <v>2652</v>
      </c>
      <c r="J1015" s="4">
        <f t="shared" si="105"/>
        <v>2598.23</v>
      </c>
      <c r="L1015" s="4">
        <f t="shared" si="106"/>
        <v>0</v>
      </c>
    </row>
    <row r="1016" spans="1:12" x14ac:dyDescent="0.2">
      <c r="A1016" s="2" t="s">
        <v>2346</v>
      </c>
      <c r="B1016" s="2" t="s">
        <v>170</v>
      </c>
      <c r="C1016" s="2" t="s">
        <v>153</v>
      </c>
      <c r="D1016" s="2" t="s">
        <v>2653</v>
      </c>
      <c r="E1016" s="5" t="s">
        <v>2654</v>
      </c>
      <c r="F1016" s="4">
        <f t="shared" si="103"/>
        <v>5700.36</v>
      </c>
      <c r="G1016" s="5" t="s">
        <v>2654</v>
      </c>
      <c r="H1016" s="4">
        <f t="shared" si="104"/>
        <v>5700.36</v>
      </c>
      <c r="I1016" s="5" t="s">
        <v>2655</v>
      </c>
      <c r="J1016" s="4">
        <f t="shared" si="105"/>
        <v>4060.34</v>
      </c>
      <c r="K1016" s="5" t="s">
        <v>157</v>
      </c>
      <c r="L1016" s="4">
        <f t="shared" si="106"/>
        <v>6000</v>
      </c>
    </row>
    <row r="1017" spans="1:12" x14ac:dyDescent="0.2">
      <c r="A1017" s="2" t="s">
        <v>2346</v>
      </c>
      <c r="B1017" s="2" t="s">
        <v>170</v>
      </c>
      <c r="C1017" s="2" t="s">
        <v>2409</v>
      </c>
      <c r="D1017" s="2" t="s">
        <v>2656</v>
      </c>
      <c r="E1017" s="5" t="s">
        <v>2632</v>
      </c>
      <c r="F1017" s="4">
        <f t="shared" si="103"/>
        <v>1425.09</v>
      </c>
      <c r="G1017" s="5" t="s">
        <v>2632</v>
      </c>
      <c r="H1017" s="4">
        <f t="shared" si="104"/>
        <v>1425.09</v>
      </c>
      <c r="I1017" s="5" t="s">
        <v>2657</v>
      </c>
      <c r="J1017" s="4">
        <f t="shared" si="105"/>
        <v>1692.5</v>
      </c>
      <c r="K1017" s="5" t="s">
        <v>169</v>
      </c>
      <c r="L1017" s="4">
        <f t="shared" si="106"/>
        <v>2000</v>
      </c>
    </row>
    <row r="1018" spans="1:12" x14ac:dyDescent="0.2">
      <c r="A1018" s="2" t="s">
        <v>2346</v>
      </c>
      <c r="B1018" s="2" t="s">
        <v>170</v>
      </c>
      <c r="C1018" s="2" t="s">
        <v>2347</v>
      </c>
      <c r="D1018" s="2" t="s">
        <v>2658</v>
      </c>
      <c r="E1018" s="5" t="s">
        <v>2659</v>
      </c>
      <c r="F1018" s="4">
        <f t="shared" ref="F1018:F1049" si="107">VALUE(E1018)</f>
        <v>8200</v>
      </c>
      <c r="G1018" s="5" t="s">
        <v>2659</v>
      </c>
      <c r="H1018" s="4">
        <f t="shared" ref="H1018:H1049" si="108">VALUE(G1018)</f>
        <v>8200</v>
      </c>
      <c r="I1018" s="5" t="s">
        <v>2660</v>
      </c>
      <c r="J1018" s="4">
        <f t="shared" ref="J1018:J1049" si="109">VALUE(I1018)</f>
        <v>5632.73</v>
      </c>
      <c r="K1018" s="5" t="s">
        <v>2661</v>
      </c>
      <c r="L1018" s="4">
        <f t="shared" ref="L1018:L1049" si="110">VALUE(K1018)</f>
        <v>7632.73</v>
      </c>
    </row>
    <row r="1019" spans="1:12" x14ac:dyDescent="0.2">
      <c r="A1019" s="2" t="s">
        <v>2346</v>
      </c>
      <c r="B1019" s="2" t="s">
        <v>170</v>
      </c>
      <c r="C1019" s="2" t="s">
        <v>2662</v>
      </c>
      <c r="D1019" s="2" t="s">
        <v>2663</v>
      </c>
      <c r="E1019" s="5" t="s">
        <v>2664</v>
      </c>
      <c r="F1019" s="4">
        <f t="shared" si="107"/>
        <v>12300</v>
      </c>
      <c r="G1019" s="5" t="s">
        <v>2664</v>
      </c>
      <c r="H1019" s="4">
        <f t="shared" si="108"/>
        <v>12300</v>
      </c>
      <c r="I1019" s="5" t="s">
        <v>2665</v>
      </c>
      <c r="J1019" s="4">
        <f t="shared" si="109"/>
        <v>9660.6299999999992</v>
      </c>
      <c r="K1019" s="5" t="s">
        <v>2665</v>
      </c>
      <c r="L1019" s="4">
        <f t="shared" si="110"/>
        <v>9660.6299999999992</v>
      </c>
    </row>
    <row r="1020" spans="1:12" x14ac:dyDescent="0.2">
      <c r="A1020" s="2" t="s">
        <v>2346</v>
      </c>
      <c r="B1020" s="2" t="s">
        <v>170</v>
      </c>
      <c r="C1020" s="2" t="s">
        <v>2666</v>
      </c>
      <c r="D1020" s="2" t="s">
        <v>2667</v>
      </c>
      <c r="E1020" s="5" t="s">
        <v>1356</v>
      </c>
      <c r="F1020" s="4">
        <f t="shared" si="107"/>
        <v>16000</v>
      </c>
      <c r="G1020" s="5" t="s">
        <v>1356</v>
      </c>
      <c r="H1020" s="4">
        <f t="shared" si="108"/>
        <v>16000</v>
      </c>
      <c r="I1020" s="5" t="s">
        <v>2668</v>
      </c>
      <c r="J1020" s="4">
        <f t="shared" si="109"/>
        <v>11274.11</v>
      </c>
      <c r="K1020" s="5" t="s">
        <v>2669</v>
      </c>
      <c r="L1020" s="4">
        <f t="shared" si="110"/>
        <v>14574.11</v>
      </c>
    </row>
    <row r="1021" spans="1:12" x14ac:dyDescent="0.2">
      <c r="A1021" s="2" t="s">
        <v>2346</v>
      </c>
      <c r="B1021" s="2" t="s">
        <v>170</v>
      </c>
      <c r="C1021" s="2" t="s">
        <v>2670</v>
      </c>
      <c r="D1021" s="2" t="s">
        <v>2671</v>
      </c>
      <c r="E1021" s="5" t="s">
        <v>299</v>
      </c>
      <c r="F1021" s="4">
        <f t="shared" si="107"/>
        <v>15500</v>
      </c>
      <c r="G1021" s="5" t="s">
        <v>299</v>
      </c>
      <c r="H1021" s="4">
        <f t="shared" si="108"/>
        <v>15500</v>
      </c>
      <c r="I1021" s="5" t="s">
        <v>2672</v>
      </c>
      <c r="J1021" s="4">
        <f t="shared" si="109"/>
        <v>12166.28</v>
      </c>
      <c r="K1021" s="5" t="s">
        <v>2673</v>
      </c>
      <c r="L1021" s="4">
        <f t="shared" si="110"/>
        <v>14966.28</v>
      </c>
    </row>
    <row r="1022" spans="1:12" x14ac:dyDescent="0.2">
      <c r="A1022" s="2" t="s">
        <v>2346</v>
      </c>
      <c r="B1022" s="2" t="s">
        <v>170</v>
      </c>
      <c r="C1022" s="2" t="s">
        <v>2674</v>
      </c>
      <c r="D1022" s="2" t="s">
        <v>2675</v>
      </c>
      <c r="E1022" s="5" t="s">
        <v>2676</v>
      </c>
      <c r="F1022" s="4">
        <f t="shared" si="107"/>
        <v>4600</v>
      </c>
      <c r="G1022" s="5" t="s">
        <v>2676</v>
      </c>
      <c r="H1022" s="4">
        <f t="shared" si="108"/>
        <v>4600</v>
      </c>
      <c r="I1022" s="5" t="s">
        <v>2677</v>
      </c>
      <c r="J1022" s="4">
        <f t="shared" si="109"/>
        <v>3277.22</v>
      </c>
      <c r="K1022" s="5" t="s">
        <v>2678</v>
      </c>
      <c r="L1022" s="4">
        <f t="shared" si="110"/>
        <v>3477.22</v>
      </c>
    </row>
    <row r="1023" spans="1:12" x14ac:dyDescent="0.2">
      <c r="A1023" s="2" t="s">
        <v>2346</v>
      </c>
      <c r="B1023" s="2" t="s">
        <v>170</v>
      </c>
      <c r="C1023" s="2" t="s">
        <v>2679</v>
      </c>
      <c r="D1023" s="2" t="s">
        <v>2680</v>
      </c>
      <c r="E1023" s="5" t="s">
        <v>1817</v>
      </c>
      <c r="F1023" s="4">
        <f t="shared" si="107"/>
        <v>18000</v>
      </c>
      <c r="G1023" s="5" t="s">
        <v>1817</v>
      </c>
      <c r="H1023" s="4">
        <f t="shared" si="108"/>
        <v>18000</v>
      </c>
      <c r="I1023" s="5" t="s">
        <v>2681</v>
      </c>
      <c r="J1023" s="4">
        <f t="shared" si="109"/>
        <v>12170.96</v>
      </c>
      <c r="K1023" s="5" t="s">
        <v>2682</v>
      </c>
      <c r="L1023" s="4">
        <f t="shared" si="110"/>
        <v>17170.96</v>
      </c>
    </row>
    <row r="1024" spans="1:12" x14ac:dyDescent="0.2">
      <c r="A1024" s="2" t="s">
        <v>2346</v>
      </c>
      <c r="B1024" s="2" t="s">
        <v>170</v>
      </c>
      <c r="C1024" s="2" t="s">
        <v>2600</v>
      </c>
      <c r="D1024" s="2" t="s">
        <v>2683</v>
      </c>
      <c r="E1024" s="5" t="s">
        <v>2684</v>
      </c>
      <c r="F1024" s="4">
        <f t="shared" si="107"/>
        <v>14520</v>
      </c>
      <c r="G1024" s="5" t="s">
        <v>2684</v>
      </c>
      <c r="H1024" s="4">
        <f t="shared" si="108"/>
        <v>14520</v>
      </c>
      <c r="I1024" s="5" t="s">
        <v>2685</v>
      </c>
      <c r="J1024" s="4">
        <f t="shared" si="109"/>
        <v>7857.31</v>
      </c>
      <c r="K1024" s="5" t="s">
        <v>2686</v>
      </c>
      <c r="L1024" s="4">
        <f t="shared" si="110"/>
        <v>10877.31</v>
      </c>
    </row>
    <row r="1025" spans="1:12" x14ac:dyDescent="0.2">
      <c r="A1025" s="2" t="s">
        <v>2346</v>
      </c>
      <c r="B1025" s="2" t="s">
        <v>170</v>
      </c>
      <c r="C1025" s="2" t="s">
        <v>2641</v>
      </c>
      <c r="D1025" s="2" t="s">
        <v>2687</v>
      </c>
      <c r="E1025" s="5" t="s">
        <v>2688</v>
      </c>
      <c r="F1025" s="4">
        <f t="shared" si="107"/>
        <v>11325.6</v>
      </c>
      <c r="G1025" s="5" t="s">
        <v>2688</v>
      </c>
      <c r="H1025" s="4">
        <f t="shared" si="108"/>
        <v>11325.6</v>
      </c>
      <c r="I1025" s="5" t="s">
        <v>2689</v>
      </c>
      <c r="J1025" s="4">
        <f t="shared" si="109"/>
        <v>7912.67</v>
      </c>
      <c r="K1025" s="5" t="s">
        <v>2690</v>
      </c>
      <c r="L1025" s="4">
        <f t="shared" si="110"/>
        <v>9878.27</v>
      </c>
    </row>
    <row r="1026" spans="1:12" x14ac:dyDescent="0.2">
      <c r="A1026" s="2" t="s">
        <v>2346</v>
      </c>
      <c r="B1026" s="2" t="s">
        <v>170</v>
      </c>
      <c r="C1026" s="2" t="s">
        <v>2691</v>
      </c>
      <c r="D1026" s="2" t="s">
        <v>2692</v>
      </c>
      <c r="E1026" s="5" t="s">
        <v>2638</v>
      </c>
      <c r="F1026" s="4">
        <f t="shared" si="107"/>
        <v>4985.2</v>
      </c>
      <c r="G1026" s="5" t="s">
        <v>2638</v>
      </c>
      <c r="H1026" s="4">
        <f t="shared" si="108"/>
        <v>4985.2</v>
      </c>
      <c r="I1026" s="5" t="s">
        <v>2693</v>
      </c>
      <c r="J1026" s="4">
        <f t="shared" si="109"/>
        <v>2851.46</v>
      </c>
      <c r="K1026" s="5" t="s">
        <v>2694</v>
      </c>
      <c r="L1026" s="4">
        <f t="shared" si="110"/>
        <v>6253.74</v>
      </c>
    </row>
    <row r="1027" spans="1:12" x14ac:dyDescent="0.2">
      <c r="A1027" s="2" t="s">
        <v>2346</v>
      </c>
      <c r="B1027" s="2" t="s">
        <v>170</v>
      </c>
      <c r="C1027" s="2" t="s">
        <v>2695</v>
      </c>
      <c r="D1027" s="2" t="s">
        <v>2696</v>
      </c>
      <c r="E1027" s="5" t="s">
        <v>2697</v>
      </c>
      <c r="F1027" s="4">
        <f t="shared" si="107"/>
        <v>10648</v>
      </c>
      <c r="G1027" s="5" t="s">
        <v>2697</v>
      </c>
      <c r="H1027" s="4">
        <f t="shared" si="108"/>
        <v>10648</v>
      </c>
      <c r="I1027" s="5" t="s">
        <v>2698</v>
      </c>
      <c r="J1027" s="4">
        <f t="shared" si="109"/>
        <v>5110.13</v>
      </c>
      <c r="K1027" s="5" t="s">
        <v>2699</v>
      </c>
      <c r="L1027" s="4">
        <f t="shared" si="110"/>
        <v>8158.13</v>
      </c>
    </row>
    <row r="1028" spans="1:12" x14ac:dyDescent="0.2">
      <c r="A1028" s="2" t="s">
        <v>2346</v>
      </c>
      <c r="B1028" s="2" t="s">
        <v>170</v>
      </c>
      <c r="C1028" s="2" t="s">
        <v>2133</v>
      </c>
      <c r="D1028" s="2" t="s">
        <v>2700</v>
      </c>
      <c r="F1028" s="4">
        <f t="shared" si="107"/>
        <v>0</v>
      </c>
      <c r="H1028" s="4">
        <f t="shared" si="108"/>
        <v>0</v>
      </c>
      <c r="J1028" s="4">
        <f t="shared" si="109"/>
        <v>0</v>
      </c>
      <c r="L1028" s="4">
        <f t="shared" si="110"/>
        <v>0</v>
      </c>
    </row>
    <row r="1029" spans="1:12" x14ac:dyDescent="0.2">
      <c r="A1029" s="2" t="s">
        <v>2346</v>
      </c>
      <c r="B1029" s="2" t="s">
        <v>170</v>
      </c>
      <c r="C1029" s="2" t="s">
        <v>2150</v>
      </c>
      <c r="D1029" s="2" t="s">
        <v>2701</v>
      </c>
      <c r="F1029" s="4">
        <f t="shared" si="107"/>
        <v>0</v>
      </c>
      <c r="H1029" s="4">
        <f t="shared" si="108"/>
        <v>0</v>
      </c>
      <c r="J1029" s="4">
        <f t="shared" si="109"/>
        <v>0</v>
      </c>
      <c r="L1029" s="4">
        <f t="shared" si="110"/>
        <v>0</v>
      </c>
    </row>
    <row r="1030" spans="1:12" x14ac:dyDescent="0.2">
      <c r="A1030" s="2" t="s">
        <v>2346</v>
      </c>
      <c r="B1030" s="2" t="s">
        <v>170</v>
      </c>
      <c r="C1030" s="2" t="s">
        <v>1875</v>
      </c>
      <c r="D1030" s="2" t="s">
        <v>2702</v>
      </c>
      <c r="F1030" s="4">
        <f t="shared" si="107"/>
        <v>0</v>
      </c>
      <c r="H1030" s="4">
        <f t="shared" si="108"/>
        <v>0</v>
      </c>
      <c r="J1030" s="4">
        <f t="shared" si="109"/>
        <v>0</v>
      </c>
      <c r="L1030" s="4">
        <f t="shared" si="110"/>
        <v>0</v>
      </c>
    </row>
    <row r="1031" spans="1:12" x14ac:dyDescent="0.2">
      <c r="A1031" s="2" t="s">
        <v>2346</v>
      </c>
      <c r="B1031" s="2" t="s">
        <v>170</v>
      </c>
      <c r="C1031" s="2" t="s">
        <v>238</v>
      </c>
      <c r="D1031" s="2" t="s">
        <v>2703</v>
      </c>
      <c r="F1031" s="4">
        <f t="shared" si="107"/>
        <v>0</v>
      </c>
      <c r="H1031" s="4">
        <f t="shared" si="108"/>
        <v>0</v>
      </c>
      <c r="J1031" s="4">
        <f t="shared" si="109"/>
        <v>0</v>
      </c>
      <c r="L1031" s="4">
        <f t="shared" si="110"/>
        <v>0</v>
      </c>
    </row>
    <row r="1032" spans="1:12" x14ac:dyDescent="0.2">
      <c r="A1032" s="2" t="s">
        <v>2346</v>
      </c>
      <c r="B1032" s="2" t="s">
        <v>833</v>
      </c>
      <c r="C1032" s="2" t="s">
        <v>2347</v>
      </c>
      <c r="D1032" s="2" t="s">
        <v>2704</v>
      </c>
      <c r="E1032" s="5" t="s">
        <v>282</v>
      </c>
      <c r="F1032" s="4">
        <f t="shared" si="107"/>
        <v>5500</v>
      </c>
      <c r="G1032" s="5" t="s">
        <v>282</v>
      </c>
      <c r="H1032" s="4">
        <f t="shared" si="108"/>
        <v>5500</v>
      </c>
      <c r="I1032" s="5" t="s">
        <v>2705</v>
      </c>
      <c r="J1032" s="4">
        <f t="shared" si="109"/>
        <v>3394.27</v>
      </c>
      <c r="K1032" s="5" t="s">
        <v>282</v>
      </c>
      <c r="L1032" s="4">
        <f t="shared" si="110"/>
        <v>5500</v>
      </c>
    </row>
    <row r="1033" spans="1:12" x14ac:dyDescent="0.2">
      <c r="A1033" s="2" t="s">
        <v>2346</v>
      </c>
      <c r="B1033" s="2" t="s">
        <v>833</v>
      </c>
      <c r="C1033" s="2" t="s">
        <v>2600</v>
      </c>
      <c r="D1033" s="2" t="s">
        <v>2706</v>
      </c>
      <c r="E1033" s="5" t="s">
        <v>2707</v>
      </c>
      <c r="F1033" s="4">
        <f t="shared" si="107"/>
        <v>3025</v>
      </c>
      <c r="G1033" s="5" t="s">
        <v>2707</v>
      </c>
      <c r="H1033" s="4">
        <f t="shared" si="108"/>
        <v>3025</v>
      </c>
      <c r="I1033" s="5" t="s">
        <v>2708</v>
      </c>
      <c r="J1033" s="4">
        <f t="shared" si="109"/>
        <v>1959.55</v>
      </c>
      <c r="K1033" s="5" t="s">
        <v>2709</v>
      </c>
      <c r="L1033" s="4">
        <f t="shared" si="110"/>
        <v>2384.5500000000002</v>
      </c>
    </row>
    <row r="1034" spans="1:12" x14ac:dyDescent="0.2">
      <c r="A1034" s="2" t="s">
        <v>2346</v>
      </c>
      <c r="B1034" s="2" t="s">
        <v>833</v>
      </c>
      <c r="C1034" s="2" t="s">
        <v>2553</v>
      </c>
      <c r="D1034" s="2" t="s">
        <v>2710</v>
      </c>
      <c r="F1034" s="4">
        <f t="shared" si="107"/>
        <v>0</v>
      </c>
      <c r="H1034" s="4">
        <f t="shared" si="108"/>
        <v>0</v>
      </c>
      <c r="J1034" s="4">
        <f t="shared" si="109"/>
        <v>0</v>
      </c>
      <c r="K1034" s="5" t="s">
        <v>2512</v>
      </c>
      <c r="L1034" s="4">
        <f t="shared" si="110"/>
        <v>50000</v>
      </c>
    </row>
    <row r="1035" spans="1:12" x14ac:dyDescent="0.2">
      <c r="A1035" s="2" t="s">
        <v>2346</v>
      </c>
      <c r="B1035" s="2" t="s">
        <v>2711</v>
      </c>
      <c r="C1035" s="2" t="s">
        <v>11</v>
      </c>
      <c r="D1035" s="2" t="s">
        <v>2712</v>
      </c>
      <c r="F1035" s="4">
        <f t="shared" si="107"/>
        <v>0</v>
      </c>
      <c r="H1035" s="4">
        <f t="shared" si="108"/>
        <v>0</v>
      </c>
      <c r="I1035" s="5" t="s">
        <v>2713</v>
      </c>
      <c r="J1035" s="4">
        <f t="shared" si="109"/>
        <v>3617.9</v>
      </c>
      <c r="L1035" s="4">
        <f t="shared" si="110"/>
        <v>0</v>
      </c>
    </row>
    <row r="1036" spans="1:12" x14ac:dyDescent="0.2">
      <c r="A1036" s="2" t="s">
        <v>2346</v>
      </c>
      <c r="B1036" s="2" t="s">
        <v>2711</v>
      </c>
      <c r="C1036" s="2" t="s">
        <v>153</v>
      </c>
      <c r="D1036" s="2" t="s">
        <v>2714</v>
      </c>
      <c r="E1036" s="5" t="s">
        <v>2632</v>
      </c>
      <c r="F1036" s="4">
        <f t="shared" si="107"/>
        <v>1425.09</v>
      </c>
      <c r="G1036" s="5" t="s">
        <v>2632</v>
      </c>
      <c r="H1036" s="4">
        <f t="shared" si="108"/>
        <v>1425.09</v>
      </c>
      <c r="I1036" s="5" t="s">
        <v>2715</v>
      </c>
      <c r="J1036" s="4">
        <f t="shared" si="109"/>
        <v>1016.4</v>
      </c>
      <c r="K1036" s="5" t="s">
        <v>169</v>
      </c>
      <c r="L1036" s="4">
        <f t="shared" si="110"/>
        <v>2000</v>
      </c>
    </row>
    <row r="1037" spans="1:12" x14ac:dyDescent="0.2">
      <c r="A1037" s="2" t="s">
        <v>2346</v>
      </c>
      <c r="B1037" s="2" t="s">
        <v>2711</v>
      </c>
      <c r="C1037" s="2" t="s">
        <v>2347</v>
      </c>
      <c r="D1037" s="2" t="s">
        <v>2716</v>
      </c>
      <c r="E1037" s="5" t="s">
        <v>51</v>
      </c>
      <c r="F1037" s="4">
        <f t="shared" si="107"/>
        <v>4000</v>
      </c>
      <c r="G1037" s="5" t="s">
        <v>51</v>
      </c>
      <c r="H1037" s="4">
        <f t="shared" si="108"/>
        <v>4000</v>
      </c>
      <c r="I1037" s="5" t="s">
        <v>2717</v>
      </c>
      <c r="J1037" s="4">
        <f t="shared" si="109"/>
        <v>1764.41</v>
      </c>
      <c r="K1037" s="5" t="s">
        <v>2718</v>
      </c>
      <c r="L1037" s="4">
        <f t="shared" si="110"/>
        <v>2964.41</v>
      </c>
    </row>
    <row r="1038" spans="1:12" x14ac:dyDescent="0.2">
      <c r="A1038" s="2" t="s">
        <v>2346</v>
      </c>
      <c r="B1038" s="2" t="s">
        <v>2711</v>
      </c>
      <c r="C1038" s="2" t="s">
        <v>2627</v>
      </c>
      <c r="D1038" s="2" t="s">
        <v>2719</v>
      </c>
      <c r="E1038" s="5" t="s">
        <v>25</v>
      </c>
      <c r="F1038" s="4">
        <f t="shared" si="107"/>
        <v>1500</v>
      </c>
      <c r="G1038" s="5" t="s">
        <v>25</v>
      </c>
      <c r="H1038" s="4">
        <f t="shared" si="108"/>
        <v>1500</v>
      </c>
      <c r="I1038" s="5" t="s">
        <v>2720</v>
      </c>
      <c r="J1038" s="4">
        <f t="shared" si="109"/>
        <v>824</v>
      </c>
      <c r="K1038" s="5" t="s">
        <v>2721</v>
      </c>
      <c r="L1038" s="4">
        <f t="shared" si="110"/>
        <v>1124</v>
      </c>
    </row>
    <row r="1039" spans="1:12" x14ac:dyDescent="0.2">
      <c r="A1039" s="2" t="s">
        <v>2346</v>
      </c>
      <c r="B1039" s="2" t="s">
        <v>2711</v>
      </c>
      <c r="C1039" s="2" t="s">
        <v>2600</v>
      </c>
      <c r="D1039" s="2" t="s">
        <v>2722</v>
      </c>
      <c r="E1039" s="5" t="s">
        <v>2169</v>
      </c>
      <c r="F1039" s="4">
        <f t="shared" si="107"/>
        <v>2420</v>
      </c>
      <c r="G1039" s="5" t="s">
        <v>2169</v>
      </c>
      <c r="H1039" s="4">
        <f t="shared" si="108"/>
        <v>2420</v>
      </c>
      <c r="I1039" s="5" t="s">
        <v>2723</v>
      </c>
      <c r="J1039" s="4">
        <f t="shared" si="109"/>
        <v>2097.63</v>
      </c>
      <c r="K1039" s="5" t="s">
        <v>2724</v>
      </c>
      <c r="L1039" s="4">
        <f t="shared" si="110"/>
        <v>2317.63</v>
      </c>
    </row>
    <row r="1040" spans="1:12" x14ac:dyDescent="0.2">
      <c r="A1040" s="2" t="s">
        <v>2346</v>
      </c>
      <c r="B1040" s="2" t="s">
        <v>860</v>
      </c>
      <c r="C1040" s="2" t="s">
        <v>153</v>
      </c>
      <c r="D1040" s="2" t="s">
        <v>2725</v>
      </c>
      <c r="E1040" s="5" t="s">
        <v>2632</v>
      </c>
      <c r="F1040" s="4">
        <f t="shared" si="107"/>
        <v>1425.09</v>
      </c>
      <c r="G1040" s="5" t="s">
        <v>2632</v>
      </c>
      <c r="H1040" s="4">
        <f t="shared" si="108"/>
        <v>1425.09</v>
      </c>
      <c r="I1040" s="5" t="s">
        <v>2715</v>
      </c>
      <c r="J1040" s="4">
        <f t="shared" si="109"/>
        <v>1016.4</v>
      </c>
      <c r="K1040" s="5" t="s">
        <v>169</v>
      </c>
      <c r="L1040" s="4">
        <f t="shared" si="110"/>
        <v>2000</v>
      </c>
    </row>
    <row r="1041" spans="1:12" x14ac:dyDescent="0.2">
      <c r="A1041" s="2" t="s">
        <v>2346</v>
      </c>
      <c r="B1041" s="2" t="s">
        <v>860</v>
      </c>
      <c r="C1041" s="2" t="s">
        <v>2409</v>
      </c>
      <c r="D1041" s="2" t="s">
        <v>2726</v>
      </c>
      <c r="E1041" s="5" t="s">
        <v>2632</v>
      </c>
      <c r="F1041" s="4">
        <f t="shared" si="107"/>
        <v>1425.09</v>
      </c>
      <c r="G1041" s="5" t="s">
        <v>2632</v>
      </c>
      <c r="H1041" s="4">
        <f t="shared" si="108"/>
        <v>1425.09</v>
      </c>
      <c r="I1041" s="5" t="s">
        <v>2727</v>
      </c>
      <c r="J1041" s="4">
        <f t="shared" si="109"/>
        <v>1053.75</v>
      </c>
      <c r="K1041" s="5" t="s">
        <v>169</v>
      </c>
      <c r="L1041" s="4">
        <f t="shared" si="110"/>
        <v>2000</v>
      </c>
    </row>
    <row r="1042" spans="1:12" x14ac:dyDescent="0.2">
      <c r="A1042" s="2" t="s">
        <v>2346</v>
      </c>
      <c r="B1042" s="2" t="s">
        <v>900</v>
      </c>
      <c r="C1042" s="2" t="s">
        <v>153</v>
      </c>
      <c r="D1042" s="2" t="s">
        <v>2728</v>
      </c>
      <c r="E1042" s="5" t="s">
        <v>2632</v>
      </c>
      <c r="F1042" s="4">
        <f t="shared" si="107"/>
        <v>1425.09</v>
      </c>
      <c r="G1042" s="5" t="s">
        <v>2632</v>
      </c>
      <c r="H1042" s="4">
        <f t="shared" si="108"/>
        <v>1425.09</v>
      </c>
      <c r="I1042" s="5" t="s">
        <v>2715</v>
      </c>
      <c r="J1042" s="4">
        <f t="shared" si="109"/>
        <v>1016.4</v>
      </c>
      <c r="K1042" s="5" t="s">
        <v>169</v>
      </c>
      <c r="L1042" s="4">
        <f t="shared" si="110"/>
        <v>2000</v>
      </c>
    </row>
    <row r="1043" spans="1:12" x14ac:dyDescent="0.2">
      <c r="A1043" s="2" t="s">
        <v>2346</v>
      </c>
      <c r="B1043" s="2" t="s">
        <v>900</v>
      </c>
      <c r="C1043" s="2" t="s">
        <v>2347</v>
      </c>
      <c r="D1043" s="2" t="s">
        <v>2729</v>
      </c>
      <c r="E1043" s="5" t="s">
        <v>214</v>
      </c>
      <c r="F1043" s="4">
        <f t="shared" si="107"/>
        <v>28000</v>
      </c>
      <c r="G1043" s="5" t="s">
        <v>214</v>
      </c>
      <c r="H1043" s="4">
        <f t="shared" si="108"/>
        <v>28000</v>
      </c>
      <c r="I1043" s="5" t="s">
        <v>2730</v>
      </c>
      <c r="J1043" s="4">
        <f t="shared" si="109"/>
        <v>19392.64</v>
      </c>
      <c r="K1043" s="5" t="s">
        <v>2731</v>
      </c>
      <c r="L1043" s="4">
        <f t="shared" si="110"/>
        <v>27392.639999999999</v>
      </c>
    </row>
    <row r="1044" spans="1:12" x14ac:dyDescent="0.2">
      <c r="A1044" s="2" t="s">
        <v>2346</v>
      </c>
      <c r="B1044" s="2" t="s">
        <v>10</v>
      </c>
      <c r="C1044" s="2" t="s">
        <v>153</v>
      </c>
      <c r="D1044" s="2" t="s">
        <v>2732</v>
      </c>
      <c r="E1044" s="5" t="s">
        <v>2632</v>
      </c>
      <c r="F1044" s="4">
        <f t="shared" si="107"/>
        <v>1425.09</v>
      </c>
      <c r="G1044" s="5" t="s">
        <v>2632</v>
      </c>
      <c r="H1044" s="4">
        <f t="shared" si="108"/>
        <v>1425.09</v>
      </c>
      <c r="I1044" s="5" t="s">
        <v>2733</v>
      </c>
      <c r="J1044" s="4">
        <f t="shared" si="109"/>
        <v>319.86</v>
      </c>
      <c r="K1044" s="5" t="s">
        <v>169</v>
      </c>
      <c r="L1044" s="4">
        <f t="shared" si="110"/>
        <v>2000</v>
      </c>
    </row>
    <row r="1045" spans="1:12" x14ac:dyDescent="0.2">
      <c r="A1045" s="2" t="s">
        <v>2346</v>
      </c>
      <c r="B1045" s="2" t="s">
        <v>10</v>
      </c>
      <c r="C1045" s="2" t="s">
        <v>2347</v>
      </c>
      <c r="D1045" s="2" t="s">
        <v>2734</v>
      </c>
      <c r="E1045" s="5" t="s">
        <v>2286</v>
      </c>
      <c r="F1045" s="4">
        <f t="shared" si="107"/>
        <v>1800</v>
      </c>
      <c r="G1045" s="5" t="s">
        <v>2286</v>
      </c>
      <c r="H1045" s="4">
        <f t="shared" si="108"/>
        <v>1800</v>
      </c>
      <c r="I1045" s="5" t="s">
        <v>2735</v>
      </c>
      <c r="J1045" s="4">
        <f t="shared" si="109"/>
        <v>1504.21</v>
      </c>
      <c r="K1045" s="5" t="s">
        <v>2736</v>
      </c>
      <c r="L1045" s="4">
        <f t="shared" si="110"/>
        <v>896.95</v>
      </c>
    </row>
    <row r="1046" spans="1:12" x14ac:dyDescent="0.2">
      <c r="A1046" s="2" t="s">
        <v>2346</v>
      </c>
      <c r="B1046" s="2" t="s">
        <v>10</v>
      </c>
      <c r="C1046" s="2" t="s">
        <v>2600</v>
      </c>
      <c r="D1046" s="2" t="s">
        <v>2737</v>
      </c>
      <c r="E1046" s="5" t="s">
        <v>2738</v>
      </c>
      <c r="F1046" s="4">
        <f t="shared" si="107"/>
        <v>1815</v>
      </c>
      <c r="G1046" s="5" t="s">
        <v>2738</v>
      </c>
      <c r="H1046" s="4">
        <f t="shared" si="108"/>
        <v>1815</v>
      </c>
      <c r="I1046" s="5" t="s">
        <v>2739</v>
      </c>
      <c r="J1046" s="4">
        <f t="shared" si="109"/>
        <v>96.95</v>
      </c>
      <c r="K1046" s="5" t="s">
        <v>2740</v>
      </c>
      <c r="L1046" s="4">
        <f t="shared" si="110"/>
        <v>911.95</v>
      </c>
    </row>
    <row r="1047" spans="1:12" x14ac:dyDescent="0.2">
      <c r="A1047" s="2" t="s">
        <v>2346</v>
      </c>
      <c r="B1047" s="2" t="s">
        <v>957</v>
      </c>
      <c r="C1047" s="2" t="s">
        <v>11</v>
      </c>
      <c r="D1047" s="2" t="s">
        <v>2741</v>
      </c>
      <c r="F1047" s="4">
        <f t="shared" si="107"/>
        <v>0</v>
      </c>
      <c r="H1047" s="4">
        <f t="shared" si="108"/>
        <v>0</v>
      </c>
      <c r="I1047" s="5" t="s">
        <v>2742</v>
      </c>
      <c r="J1047" s="4">
        <f t="shared" si="109"/>
        <v>16507.23</v>
      </c>
      <c r="L1047" s="4">
        <f t="shared" si="110"/>
        <v>0</v>
      </c>
    </row>
    <row r="1048" spans="1:12" x14ac:dyDescent="0.2">
      <c r="A1048" s="2" t="s">
        <v>2346</v>
      </c>
      <c r="B1048" s="2" t="s">
        <v>957</v>
      </c>
      <c r="C1048" s="2" t="s">
        <v>2347</v>
      </c>
      <c r="D1048" s="2" t="s">
        <v>2743</v>
      </c>
      <c r="E1048" s="5" t="s">
        <v>25</v>
      </c>
      <c r="F1048" s="4">
        <f t="shared" si="107"/>
        <v>1500</v>
      </c>
      <c r="G1048" s="5" t="s">
        <v>25</v>
      </c>
      <c r="H1048" s="4">
        <f t="shared" si="108"/>
        <v>1500</v>
      </c>
      <c r="I1048" s="5" t="s">
        <v>2744</v>
      </c>
      <c r="J1048" s="4">
        <f t="shared" si="109"/>
        <v>634.79</v>
      </c>
      <c r="K1048" s="5" t="s">
        <v>2745</v>
      </c>
      <c r="L1048" s="4">
        <f t="shared" si="110"/>
        <v>934.79</v>
      </c>
    </row>
    <row r="1049" spans="1:12" x14ac:dyDescent="0.2">
      <c r="A1049" s="2" t="s">
        <v>2346</v>
      </c>
      <c r="B1049" s="2" t="s">
        <v>957</v>
      </c>
      <c r="C1049" s="2" t="s">
        <v>2600</v>
      </c>
      <c r="D1049" s="2" t="s">
        <v>2746</v>
      </c>
      <c r="E1049" s="5" t="s">
        <v>2747</v>
      </c>
      <c r="F1049" s="4">
        <f t="shared" si="107"/>
        <v>12463</v>
      </c>
      <c r="G1049" s="5" t="s">
        <v>2747</v>
      </c>
      <c r="H1049" s="4">
        <f t="shared" si="108"/>
        <v>12463</v>
      </c>
      <c r="I1049" s="5" t="s">
        <v>2748</v>
      </c>
      <c r="J1049" s="4">
        <f t="shared" si="109"/>
        <v>6540.21</v>
      </c>
      <c r="K1049" s="5" t="s">
        <v>2749</v>
      </c>
      <c r="L1049" s="4">
        <f t="shared" si="110"/>
        <v>10403.209999999999</v>
      </c>
    </row>
    <row r="1050" spans="1:12" x14ac:dyDescent="0.2">
      <c r="A1050" s="2" t="s">
        <v>2346</v>
      </c>
      <c r="B1050" s="2" t="s">
        <v>957</v>
      </c>
      <c r="C1050" s="2" t="s">
        <v>2750</v>
      </c>
      <c r="D1050" s="2" t="s">
        <v>2751</v>
      </c>
      <c r="F1050" s="4">
        <f t="shared" ref="F1050:F1081" si="111">VALUE(E1050)</f>
        <v>0</v>
      </c>
      <c r="G1050" s="5" t="s">
        <v>2752</v>
      </c>
      <c r="H1050" s="4">
        <f t="shared" ref="H1050:H1081" si="112">VALUE(G1050)</f>
        <v>1542.02</v>
      </c>
      <c r="J1050" s="4">
        <f t="shared" ref="J1050:J1081" si="113">VALUE(I1050)</f>
        <v>0</v>
      </c>
      <c r="L1050" s="4">
        <f t="shared" ref="L1050:L1077" si="114">VALUE(K1050)</f>
        <v>0</v>
      </c>
    </row>
    <row r="1051" spans="1:12" x14ac:dyDescent="0.2">
      <c r="A1051" s="2" t="s">
        <v>2346</v>
      </c>
      <c r="B1051" s="2" t="s">
        <v>957</v>
      </c>
      <c r="C1051" s="2" t="s">
        <v>2753</v>
      </c>
      <c r="D1051" s="2" t="s">
        <v>2754</v>
      </c>
      <c r="F1051" s="4">
        <f t="shared" si="111"/>
        <v>0</v>
      </c>
      <c r="G1051" s="5" t="s">
        <v>2755</v>
      </c>
      <c r="H1051" s="4">
        <f t="shared" si="112"/>
        <v>6523.47</v>
      </c>
      <c r="I1051" s="5" t="s">
        <v>2756</v>
      </c>
      <c r="J1051" s="4">
        <f t="shared" si="113"/>
        <v>1745.52</v>
      </c>
      <c r="L1051" s="4">
        <f t="shared" si="114"/>
        <v>0</v>
      </c>
    </row>
    <row r="1052" spans="1:12" x14ac:dyDescent="0.2">
      <c r="A1052" s="2" t="s">
        <v>2346</v>
      </c>
      <c r="B1052" s="2" t="s">
        <v>2309</v>
      </c>
      <c r="C1052" s="2" t="s">
        <v>2133</v>
      </c>
      <c r="D1052" s="2" t="s">
        <v>2757</v>
      </c>
      <c r="F1052" s="4">
        <f t="shared" si="111"/>
        <v>0</v>
      </c>
      <c r="G1052" s="5" t="s">
        <v>2758</v>
      </c>
      <c r="H1052" s="4">
        <f t="shared" si="112"/>
        <v>36000</v>
      </c>
      <c r="J1052" s="4">
        <f t="shared" si="113"/>
        <v>0</v>
      </c>
      <c r="L1052" s="4">
        <f t="shared" si="114"/>
        <v>0</v>
      </c>
    </row>
    <row r="1053" spans="1:12" x14ac:dyDescent="0.2">
      <c r="A1053" s="2" t="s">
        <v>2346</v>
      </c>
      <c r="B1053" s="2" t="s">
        <v>2309</v>
      </c>
      <c r="C1053" s="2" t="s">
        <v>2135</v>
      </c>
      <c r="D1053" s="2" t="s">
        <v>2759</v>
      </c>
      <c r="F1053" s="4">
        <f t="shared" si="111"/>
        <v>0</v>
      </c>
      <c r="H1053" s="4">
        <f t="shared" si="112"/>
        <v>0</v>
      </c>
      <c r="J1053" s="4">
        <f t="shared" si="113"/>
        <v>0</v>
      </c>
      <c r="L1053" s="4">
        <f t="shared" si="114"/>
        <v>0</v>
      </c>
    </row>
    <row r="1054" spans="1:12" x14ac:dyDescent="0.2">
      <c r="A1054" s="2" t="s">
        <v>2346</v>
      </c>
      <c r="B1054" s="2" t="s">
        <v>2344</v>
      </c>
      <c r="C1054" s="2" t="s">
        <v>2347</v>
      </c>
      <c r="D1054" s="2" t="s">
        <v>2760</v>
      </c>
      <c r="E1054" s="5" t="s">
        <v>2761</v>
      </c>
      <c r="F1054" s="4">
        <f t="shared" si="111"/>
        <v>4120</v>
      </c>
      <c r="G1054" s="5" t="s">
        <v>2761</v>
      </c>
      <c r="H1054" s="4">
        <f t="shared" si="112"/>
        <v>4120</v>
      </c>
      <c r="I1054" s="5" t="s">
        <v>2762</v>
      </c>
      <c r="J1054" s="4">
        <f t="shared" si="113"/>
        <v>5918.2</v>
      </c>
      <c r="K1054" s="5" t="s">
        <v>2763</v>
      </c>
      <c r="L1054" s="4">
        <f t="shared" si="114"/>
        <v>5298.2</v>
      </c>
    </row>
    <row r="1055" spans="1:12" x14ac:dyDescent="0.2">
      <c r="A1055" s="2" t="s">
        <v>2346</v>
      </c>
      <c r="B1055" s="2" t="s">
        <v>2344</v>
      </c>
      <c r="C1055" s="2" t="s">
        <v>2627</v>
      </c>
      <c r="D1055" s="2" t="s">
        <v>2764</v>
      </c>
      <c r="E1055" s="5" t="s">
        <v>1966</v>
      </c>
      <c r="F1055" s="4">
        <f t="shared" si="111"/>
        <v>17500</v>
      </c>
      <c r="G1055" s="5" t="s">
        <v>1966</v>
      </c>
      <c r="H1055" s="4">
        <f t="shared" si="112"/>
        <v>17500</v>
      </c>
      <c r="I1055" s="5" t="s">
        <v>2765</v>
      </c>
      <c r="J1055" s="4">
        <f t="shared" si="113"/>
        <v>5531.17</v>
      </c>
      <c r="K1055" s="5" t="s">
        <v>2766</v>
      </c>
      <c r="L1055" s="4">
        <f t="shared" si="114"/>
        <v>16231.17</v>
      </c>
    </row>
    <row r="1056" spans="1:12" x14ac:dyDescent="0.2">
      <c r="A1056" s="2" t="s">
        <v>2346</v>
      </c>
      <c r="B1056" s="2" t="s">
        <v>2344</v>
      </c>
      <c r="C1056" s="2" t="s">
        <v>2662</v>
      </c>
      <c r="D1056" s="2" t="s">
        <v>2767</v>
      </c>
      <c r="E1056" s="5" t="s">
        <v>2169</v>
      </c>
      <c r="F1056" s="4">
        <f t="shared" si="111"/>
        <v>2420</v>
      </c>
      <c r="G1056" s="5" t="s">
        <v>2169</v>
      </c>
      <c r="H1056" s="4">
        <f t="shared" si="112"/>
        <v>2420</v>
      </c>
      <c r="I1056" s="5" t="s">
        <v>2768</v>
      </c>
      <c r="J1056" s="4">
        <f t="shared" si="113"/>
        <v>902.43</v>
      </c>
      <c r="K1056" s="5" t="s">
        <v>2769</v>
      </c>
      <c r="L1056" s="4">
        <f t="shared" si="114"/>
        <v>2222.4299999999998</v>
      </c>
    </row>
    <row r="1057" spans="1:12" x14ac:dyDescent="0.2">
      <c r="A1057" s="2" t="s">
        <v>2346</v>
      </c>
      <c r="B1057" s="2" t="s">
        <v>2344</v>
      </c>
      <c r="C1057" s="2" t="s">
        <v>2600</v>
      </c>
      <c r="D1057" s="2" t="s">
        <v>2770</v>
      </c>
      <c r="E1057" s="5" t="s">
        <v>2169</v>
      </c>
      <c r="F1057" s="4">
        <f t="shared" si="111"/>
        <v>2420</v>
      </c>
      <c r="G1057" s="5" t="s">
        <v>2169</v>
      </c>
      <c r="H1057" s="4">
        <f t="shared" si="112"/>
        <v>2420</v>
      </c>
      <c r="I1057" s="5" t="s">
        <v>2771</v>
      </c>
      <c r="J1057" s="4">
        <f t="shared" si="113"/>
        <v>324.76</v>
      </c>
      <c r="K1057" s="5" t="s">
        <v>2772</v>
      </c>
      <c r="L1057" s="4">
        <f t="shared" si="114"/>
        <v>1744.76</v>
      </c>
    </row>
    <row r="1058" spans="1:12" x14ac:dyDescent="0.2">
      <c r="A1058" s="2" t="s">
        <v>2346</v>
      </c>
      <c r="B1058" s="2" t="s">
        <v>1921</v>
      </c>
      <c r="C1058" s="2" t="s">
        <v>153</v>
      </c>
      <c r="D1058" s="2" t="s">
        <v>2773</v>
      </c>
      <c r="E1058" s="5" t="s">
        <v>2774</v>
      </c>
      <c r="F1058" s="4">
        <f t="shared" si="111"/>
        <v>2850.18</v>
      </c>
      <c r="G1058" s="5" t="s">
        <v>2774</v>
      </c>
      <c r="H1058" s="4">
        <f t="shared" si="112"/>
        <v>2850.18</v>
      </c>
      <c r="I1058" s="5" t="s">
        <v>2775</v>
      </c>
      <c r="J1058" s="4">
        <f t="shared" si="113"/>
        <v>2107.5</v>
      </c>
      <c r="K1058" s="5" t="s">
        <v>23</v>
      </c>
      <c r="L1058" s="4">
        <f t="shared" si="114"/>
        <v>3000</v>
      </c>
    </row>
    <row r="1059" spans="1:12" x14ac:dyDescent="0.2">
      <c r="A1059" s="2" t="s">
        <v>2346</v>
      </c>
      <c r="B1059" s="2" t="s">
        <v>1921</v>
      </c>
      <c r="C1059" s="2" t="s">
        <v>2627</v>
      </c>
      <c r="D1059" s="2" t="s">
        <v>2776</v>
      </c>
      <c r="E1059" s="5" t="s">
        <v>249</v>
      </c>
      <c r="F1059" s="4">
        <f t="shared" si="111"/>
        <v>30000</v>
      </c>
      <c r="G1059" s="5" t="s">
        <v>249</v>
      </c>
      <c r="H1059" s="4">
        <f t="shared" si="112"/>
        <v>30000</v>
      </c>
      <c r="I1059" s="5" t="s">
        <v>2777</v>
      </c>
      <c r="J1059" s="4">
        <f t="shared" si="113"/>
        <v>14903.78</v>
      </c>
      <c r="K1059" s="5" t="s">
        <v>2778</v>
      </c>
      <c r="L1059" s="4">
        <f t="shared" si="114"/>
        <v>29615.56</v>
      </c>
    </row>
    <row r="1060" spans="1:12" x14ac:dyDescent="0.2">
      <c r="A1060" s="2" t="s">
        <v>2346</v>
      </c>
      <c r="B1060" s="2" t="s">
        <v>1921</v>
      </c>
      <c r="C1060" s="2" t="s">
        <v>2641</v>
      </c>
      <c r="D1060" s="2" t="s">
        <v>2779</v>
      </c>
      <c r="E1060" s="5" t="s">
        <v>2780</v>
      </c>
      <c r="F1060" s="4">
        <f t="shared" si="111"/>
        <v>4356</v>
      </c>
      <c r="G1060" s="5" t="s">
        <v>2780</v>
      </c>
      <c r="H1060" s="4">
        <f t="shared" si="112"/>
        <v>4356</v>
      </c>
      <c r="I1060" s="5" t="s">
        <v>2781</v>
      </c>
      <c r="J1060" s="4">
        <f t="shared" si="113"/>
        <v>2215.56</v>
      </c>
      <c r="K1060" s="5" t="s">
        <v>2780</v>
      </c>
      <c r="L1060" s="4">
        <f t="shared" si="114"/>
        <v>4356</v>
      </c>
    </row>
    <row r="1061" spans="1:12" x14ac:dyDescent="0.2">
      <c r="A1061" s="2" t="s">
        <v>2346</v>
      </c>
      <c r="B1061" s="2" t="s">
        <v>1932</v>
      </c>
      <c r="C1061" s="2" t="s">
        <v>2347</v>
      </c>
      <c r="D1061" s="2" t="s">
        <v>2782</v>
      </c>
      <c r="E1061" s="5" t="s">
        <v>885</v>
      </c>
      <c r="F1061" s="4">
        <f t="shared" si="111"/>
        <v>1200</v>
      </c>
      <c r="G1061" s="5" t="s">
        <v>885</v>
      </c>
      <c r="H1061" s="4">
        <f t="shared" si="112"/>
        <v>1200</v>
      </c>
      <c r="I1061" s="5" t="s">
        <v>2783</v>
      </c>
      <c r="J1061" s="4">
        <f t="shared" si="113"/>
        <v>392.78</v>
      </c>
      <c r="K1061" s="5" t="s">
        <v>2784</v>
      </c>
      <c r="L1061" s="4">
        <f t="shared" si="114"/>
        <v>892.78</v>
      </c>
    </row>
    <row r="1062" spans="1:12" x14ac:dyDescent="0.2">
      <c r="A1062" s="2" t="s">
        <v>2346</v>
      </c>
      <c r="B1062" s="2" t="s">
        <v>1932</v>
      </c>
      <c r="C1062" s="2" t="s">
        <v>2600</v>
      </c>
      <c r="D1062" s="2" t="s">
        <v>2785</v>
      </c>
      <c r="E1062" s="5" t="s">
        <v>2786</v>
      </c>
      <c r="F1062" s="4">
        <f t="shared" si="111"/>
        <v>145.19999999999999</v>
      </c>
      <c r="G1062" s="5" t="s">
        <v>2786</v>
      </c>
      <c r="H1062" s="4">
        <f t="shared" si="112"/>
        <v>145.19999999999999</v>
      </c>
      <c r="I1062" s="5" t="s">
        <v>2787</v>
      </c>
      <c r="J1062" s="4">
        <f t="shared" si="113"/>
        <v>18.649999999999999</v>
      </c>
      <c r="K1062" s="5" t="s">
        <v>2788</v>
      </c>
      <c r="L1062" s="4">
        <f t="shared" si="114"/>
        <v>93.85</v>
      </c>
    </row>
    <row r="1063" spans="1:12" x14ac:dyDescent="0.2">
      <c r="A1063" s="2" t="s">
        <v>2346</v>
      </c>
      <c r="B1063" s="2" t="s">
        <v>2789</v>
      </c>
      <c r="C1063" s="2" t="s">
        <v>1919</v>
      </c>
      <c r="D1063" s="2" t="s">
        <v>2790</v>
      </c>
      <c r="F1063" s="4">
        <f t="shared" si="111"/>
        <v>0</v>
      </c>
      <c r="G1063" s="5" t="s">
        <v>2791</v>
      </c>
      <c r="H1063" s="4">
        <f t="shared" si="112"/>
        <v>4892.7299999999996</v>
      </c>
      <c r="J1063" s="4">
        <f t="shared" si="113"/>
        <v>0</v>
      </c>
      <c r="L1063" s="4">
        <f t="shared" si="114"/>
        <v>0</v>
      </c>
    </row>
    <row r="1064" spans="1:12" x14ac:dyDescent="0.2">
      <c r="A1064" s="2" t="s">
        <v>2346</v>
      </c>
      <c r="B1064" s="2" t="s">
        <v>2789</v>
      </c>
      <c r="C1064" s="2" t="s">
        <v>2750</v>
      </c>
      <c r="D1064" s="2" t="s">
        <v>2792</v>
      </c>
      <c r="F1064" s="4">
        <f t="shared" si="111"/>
        <v>0</v>
      </c>
      <c r="G1064" s="5" t="s">
        <v>2793</v>
      </c>
      <c r="H1064" s="4">
        <f t="shared" si="112"/>
        <v>712634.27</v>
      </c>
      <c r="I1064" s="5" t="s">
        <v>2794</v>
      </c>
      <c r="J1064" s="4">
        <f t="shared" si="113"/>
        <v>176495.37</v>
      </c>
      <c r="L1064" s="4">
        <f t="shared" si="114"/>
        <v>0</v>
      </c>
    </row>
    <row r="1065" spans="1:12" x14ac:dyDescent="0.2">
      <c r="A1065" s="2" t="s">
        <v>2346</v>
      </c>
      <c r="B1065" s="2" t="s">
        <v>2789</v>
      </c>
      <c r="C1065" s="2" t="s">
        <v>2753</v>
      </c>
      <c r="D1065" s="2" t="s">
        <v>2795</v>
      </c>
      <c r="F1065" s="4">
        <f t="shared" si="111"/>
        <v>0</v>
      </c>
      <c r="H1065" s="4">
        <f t="shared" si="112"/>
        <v>0</v>
      </c>
      <c r="J1065" s="4">
        <f t="shared" si="113"/>
        <v>0</v>
      </c>
      <c r="L1065" s="4">
        <f t="shared" si="114"/>
        <v>0</v>
      </c>
    </row>
    <row r="1066" spans="1:12" x14ac:dyDescent="0.2">
      <c r="A1066" s="2" t="s">
        <v>2346</v>
      </c>
      <c r="B1066" s="2" t="s">
        <v>2789</v>
      </c>
      <c r="C1066" s="2" t="s">
        <v>2796</v>
      </c>
      <c r="D1066" s="2" t="s">
        <v>2797</v>
      </c>
      <c r="F1066" s="4">
        <f t="shared" si="111"/>
        <v>0</v>
      </c>
      <c r="G1066" s="5" t="s">
        <v>2798</v>
      </c>
      <c r="H1066" s="4">
        <f t="shared" si="112"/>
        <v>211075</v>
      </c>
      <c r="I1066" s="5" t="s">
        <v>2799</v>
      </c>
      <c r="J1066" s="4">
        <f t="shared" si="113"/>
        <v>32585.51</v>
      </c>
      <c r="L1066" s="4">
        <f t="shared" si="114"/>
        <v>0</v>
      </c>
    </row>
    <row r="1067" spans="1:12" x14ac:dyDescent="0.2">
      <c r="A1067" s="2" t="s">
        <v>2346</v>
      </c>
      <c r="B1067" s="2" t="s">
        <v>2789</v>
      </c>
      <c r="C1067" s="2" t="s">
        <v>2800</v>
      </c>
      <c r="D1067" s="2" t="s">
        <v>2801</v>
      </c>
      <c r="F1067" s="4">
        <f t="shared" si="111"/>
        <v>0</v>
      </c>
      <c r="H1067" s="4">
        <f t="shared" si="112"/>
        <v>0</v>
      </c>
      <c r="J1067" s="4">
        <f t="shared" si="113"/>
        <v>0</v>
      </c>
      <c r="K1067" s="5" t="s">
        <v>2802</v>
      </c>
      <c r="L1067" s="4">
        <f t="shared" si="114"/>
        <v>117771.77</v>
      </c>
    </row>
    <row r="1068" spans="1:12" x14ac:dyDescent="0.2">
      <c r="A1068" s="2" t="s">
        <v>2346</v>
      </c>
      <c r="B1068" s="2" t="s">
        <v>2789</v>
      </c>
      <c r="C1068" s="2" t="s">
        <v>2133</v>
      </c>
      <c r="D1068" s="2" t="s">
        <v>2803</v>
      </c>
      <c r="F1068" s="4">
        <f t="shared" si="111"/>
        <v>0</v>
      </c>
      <c r="G1068" s="5" t="s">
        <v>2804</v>
      </c>
      <c r="H1068" s="4">
        <f t="shared" si="112"/>
        <v>329768.8</v>
      </c>
      <c r="I1068" s="5" t="s">
        <v>2805</v>
      </c>
      <c r="J1068" s="4">
        <f t="shared" si="113"/>
        <v>1754.5</v>
      </c>
      <c r="L1068" s="4">
        <f t="shared" si="114"/>
        <v>0</v>
      </c>
    </row>
    <row r="1069" spans="1:12" x14ac:dyDescent="0.2">
      <c r="A1069" s="2" t="s">
        <v>2346</v>
      </c>
      <c r="B1069" s="2" t="s">
        <v>2110</v>
      </c>
      <c r="C1069" s="2" t="s">
        <v>11</v>
      </c>
      <c r="D1069" s="2" t="s">
        <v>2806</v>
      </c>
      <c r="F1069" s="4">
        <f t="shared" si="111"/>
        <v>0</v>
      </c>
      <c r="H1069" s="4">
        <f t="shared" si="112"/>
        <v>0</v>
      </c>
      <c r="I1069" s="5" t="s">
        <v>2807</v>
      </c>
      <c r="J1069" s="4">
        <f t="shared" si="113"/>
        <v>80186.600000000006</v>
      </c>
      <c r="L1069" s="4">
        <f t="shared" si="114"/>
        <v>0</v>
      </c>
    </row>
    <row r="1070" spans="1:12" x14ac:dyDescent="0.2">
      <c r="A1070" s="2" t="s">
        <v>2346</v>
      </c>
      <c r="B1070" s="2" t="s">
        <v>2110</v>
      </c>
      <c r="C1070" s="2" t="s">
        <v>2150</v>
      </c>
      <c r="D1070" s="2" t="s">
        <v>2808</v>
      </c>
      <c r="F1070" s="4">
        <f t="shared" si="111"/>
        <v>0</v>
      </c>
      <c r="G1070" s="5" t="s">
        <v>2809</v>
      </c>
      <c r="H1070" s="4">
        <f t="shared" si="112"/>
        <v>405.88</v>
      </c>
      <c r="J1070" s="4">
        <f t="shared" si="113"/>
        <v>0</v>
      </c>
      <c r="L1070" s="4">
        <f t="shared" si="114"/>
        <v>0</v>
      </c>
    </row>
    <row r="1071" spans="1:12" x14ac:dyDescent="0.2">
      <c r="A1071" s="2" t="s">
        <v>2346</v>
      </c>
      <c r="B1071" s="2" t="s">
        <v>2116</v>
      </c>
      <c r="C1071" s="2" t="s">
        <v>153</v>
      </c>
      <c r="D1071" s="2" t="s">
        <v>2810</v>
      </c>
      <c r="E1071" s="5" t="s">
        <v>2632</v>
      </c>
      <c r="F1071" s="4">
        <f t="shared" si="111"/>
        <v>1425.09</v>
      </c>
      <c r="G1071" s="5" t="s">
        <v>2632</v>
      </c>
      <c r="H1071" s="4">
        <f t="shared" si="112"/>
        <v>1425.09</v>
      </c>
      <c r="I1071" s="5" t="s">
        <v>2811</v>
      </c>
      <c r="J1071" s="4">
        <f t="shared" si="113"/>
        <v>787.2</v>
      </c>
      <c r="K1071" s="5" t="s">
        <v>169</v>
      </c>
      <c r="L1071" s="4">
        <f t="shared" si="114"/>
        <v>2000</v>
      </c>
    </row>
    <row r="1072" spans="1:12" x14ac:dyDescent="0.2">
      <c r="A1072" s="2" t="s">
        <v>2346</v>
      </c>
      <c r="B1072" s="2" t="s">
        <v>2116</v>
      </c>
      <c r="C1072" s="2" t="s">
        <v>2347</v>
      </c>
      <c r="D1072" s="2" t="s">
        <v>2812</v>
      </c>
      <c r="E1072" s="5" t="s">
        <v>214</v>
      </c>
      <c r="F1072" s="4">
        <f t="shared" si="111"/>
        <v>28000</v>
      </c>
      <c r="G1072" s="5" t="s">
        <v>214</v>
      </c>
      <c r="H1072" s="4">
        <f t="shared" si="112"/>
        <v>28000</v>
      </c>
      <c r="I1072" s="5" t="s">
        <v>2813</v>
      </c>
      <c r="J1072" s="4">
        <f t="shared" si="113"/>
        <v>16041.85</v>
      </c>
      <c r="K1072" s="5" t="s">
        <v>2814</v>
      </c>
      <c r="L1072" s="4">
        <f t="shared" si="114"/>
        <v>25841.85</v>
      </c>
    </row>
    <row r="1073" spans="1:12" x14ac:dyDescent="0.2">
      <c r="A1073" s="2" t="s">
        <v>2346</v>
      </c>
      <c r="B1073" s="2" t="s">
        <v>2116</v>
      </c>
      <c r="C1073" s="2" t="s">
        <v>2600</v>
      </c>
      <c r="D1073" s="2" t="s">
        <v>2815</v>
      </c>
      <c r="E1073" s="5" t="s">
        <v>2816</v>
      </c>
      <c r="F1073" s="4">
        <f t="shared" si="111"/>
        <v>23595</v>
      </c>
      <c r="G1073" s="5" t="s">
        <v>2816</v>
      </c>
      <c r="H1073" s="4">
        <f t="shared" si="112"/>
        <v>23595</v>
      </c>
      <c r="I1073" s="5" t="s">
        <v>2817</v>
      </c>
      <c r="J1073" s="4">
        <f t="shared" si="113"/>
        <v>7492.92</v>
      </c>
      <c r="K1073" s="5" t="s">
        <v>2818</v>
      </c>
      <c r="L1073" s="4">
        <f t="shared" si="114"/>
        <v>20587.919999999998</v>
      </c>
    </row>
    <row r="1074" spans="1:12" x14ac:dyDescent="0.2">
      <c r="A1074" s="2" t="s">
        <v>2346</v>
      </c>
      <c r="B1074" s="2" t="s">
        <v>2116</v>
      </c>
      <c r="C1074" s="2" t="s">
        <v>2819</v>
      </c>
      <c r="D1074" s="2" t="s">
        <v>2820</v>
      </c>
      <c r="F1074" s="4">
        <f t="shared" si="111"/>
        <v>0</v>
      </c>
      <c r="H1074" s="4">
        <f t="shared" si="112"/>
        <v>0</v>
      </c>
      <c r="J1074" s="4">
        <f t="shared" si="113"/>
        <v>0</v>
      </c>
      <c r="L1074" s="4">
        <f t="shared" si="114"/>
        <v>0</v>
      </c>
    </row>
    <row r="1075" spans="1:12" x14ac:dyDescent="0.2">
      <c r="A1075" s="2" t="s">
        <v>2346</v>
      </c>
      <c r="B1075" s="2" t="s">
        <v>2130</v>
      </c>
      <c r="C1075" s="2" t="s">
        <v>2347</v>
      </c>
      <c r="D1075" s="2" t="s">
        <v>2821</v>
      </c>
      <c r="E1075" s="5" t="s">
        <v>2211</v>
      </c>
      <c r="F1075" s="4">
        <f t="shared" si="111"/>
        <v>11000</v>
      </c>
      <c r="G1075" s="5" t="s">
        <v>2211</v>
      </c>
      <c r="H1075" s="4">
        <f t="shared" si="112"/>
        <v>11000</v>
      </c>
      <c r="I1075" s="5" t="s">
        <v>2822</v>
      </c>
      <c r="J1075" s="4">
        <f t="shared" si="113"/>
        <v>5199.57</v>
      </c>
      <c r="K1075" s="5" t="s">
        <v>2823</v>
      </c>
      <c r="L1075" s="4">
        <f t="shared" si="114"/>
        <v>9199.57</v>
      </c>
    </row>
    <row r="1076" spans="1:12" x14ac:dyDescent="0.2">
      <c r="A1076" s="2" t="s">
        <v>2346</v>
      </c>
      <c r="B1076" s="2" t="s">
        <v>2137</v>
      </c>
      <c r="C1076" s="2" t="s">
        <v>2347</v>
      </c>
      <c r="D1076" s="2" t="s">
        <v>2824</v>
      </c>
      <c r="E1076" s="5" t="s">
        <v>1655</v>
      </c>
      <c r="F1076" s="4">
        <f t="shared" si="111"/>
        <v>8000</v>
      </c>
      <c r="G1076" s="5" t="s">
        <v>1655</v>
      </c>
      <c r="H1076" s="4">
        <f t="shared" si="112"/>
        <v>8000</v>
      </c>
      <c r="I1076" s="5" t="s">
        <v>2825</v>
      </c>
      <c r="J1076" s="4">
        <f t="shared" si="113"/>
        <v>5112.21</v>
      </c>
      <c r="K1076" s="5" t="s">
        <v>2826</v>
      </c>
      <c r="L1076" s="4">
        <f t="shared" si="114"/>
        <v>7050.31</v>
      </c>
    </row>
    <row r="1077" spans="1:12" x14ac:dyDescent="0.2">
      <c r="A1077" s="2" t="s">
        <v>2346</v>
      </c>
      <c r="B1077" s="2" t="s">
        <v>2137</v>
      </c>
      <c r="C1077" s="2" t="s">
        <v>2600</v>
      </c>
      <c r="D1077" s="2" t="s">
        <v>2827</v>
      </c>
      <c r="E1077" s="5" t="s">
        <v>2828</v>
      </c>
      <c r="F1077" s="4">
        <f t="shared" si="111"/>
        <v>10890</v>
      </c>
      <c r="G1077" s="5" t="s">
        <v>2828</v>
      </c>
      <c r="H1077" s="4">
        <f t="shared" si="112"/>
        <v>10890</v>
      </c>
      <c r="I1077" s="5" t="s">
        <v>2829</v>
      </c>
      <c r="J1077" s="4">
        <f t="shared" si="113"/>
        <v>3315.75</v>
      </c>
      <c r="K1077" s="5" t="s">
        <v>2830</v>
      </c>
      <c r="L1077" s="4">
        <f t="shared" si="114"/>
        <v>10205.75</v>
      </c>
    </row>
    <row r="1078" spans="1:12" x14ac:dyDescent="0.2">
      <c r="A1078" s="2" t="s">
        <v>2346</v>
      </c>
      <c r="B1078" s="2" t="s">
        <v>2137</v>
      </c>
      <c r="C1078" s="2" t="s">
        <v>2553</v>
      </c>
      <c r="D1078" s="2" t="s">
        <v>2831</v>
      </c>
      <c r="F1078" s="4">
        <f t="shared" si="111"/>
        <v>0</v>
      </c>
      <c r="H1078" s="4">
        <f t="shared" si="112"/>
        <v>0</v>
      </c>
      <c r="J1078" s="4">
        <f t="shared" si="113"/>
        <v>0</v>
      </c>
      <c r="K1078" s="5" t="s">
        <v>2832</v>
      </c>
      <c r="L1078" s="4">
        <v>0</v>
      </c>
    </row>
    <row r="1079" spans="1:12" x14ac:dyDescent="0.2">
      <c r="A1079" s="2" t="s">
        <v>2346</v>
      </c>
      <c r="B1079" s="2" t="s">
        <v>2137</v>
      </c>
      <c r="C1079" s="2" t="s">
        <v>2135</v>
      </c>
      <c r="D1079" s="2" t="s">
        <v>2833</v>
      </c>
      <c r="F1079" s="4">
        <f t="shared" si="111"/>
        <v>0</v>
      </c>
      <c r="H1079" s="4">
        <f t="shared" si="112"/>
        <v>0</v>
      </c>
      <c r="J1079" s="4">
        <f t="shared" si="113"/>
        <v>0</v>
      </c>
      <c r="L1079" s="4">
        <f t="shared" ref="L1079:L1096" si="115">VALUE(K1079)</f>
        <v>0</v>
      </c>
    </row>
    <row r="1080" spans="1:12" x14ac:dyDescent="0.2">
      <c r="A1080" s="2" t="s">
        <v>2346</v>
      </c>
      <c r="B1080" s="2" t="s">
        <v>2152</v>
      </c>
      <c r="C1080" s="2" t="s">
        <v>2347</v>
      </c>
      <c r="D1080" s="2" t="s">
        <v>2834</v>
      </c>
      <c r="E1080" s="5" t="s">
        <v>117</v>
      </c>
      <c r="F1080" s="4">
        <f t="shared" si="111"/>
        <v>1000</v>
      </c>
      <c r="G1080" s="5" t="s">
        <v>117</v>
      </c>
      <c r="H1080" s="4">
        <f t="shared" si="112"/>
        <v>1000</v>
      </c>
      <c r="I1080" s="5" t="s">
        <v>2835</v>
      </c>
      <c r="J1080" s="4">
        <f t="shared" si="113"/>
        <v>338.1</v>
      </c>
      <c r="L1080" s="4">
        <f t="shared" si="115"/>
        <v>0</v>
      </c>
    </row>
    <row r="1081" spans="1:12" x14ac:dyDescent="0.2">
      <c r="A1081" s="2" t="s">
        <v>2346</v>
      </c>
      <c r="B1081" s="2" t="s">
        <v>2270</v>
      </c>
      <c r="C1081" s="2" t="s">
        <v>2347</v>
      </c>
      <c r="D1081" s="2" t="s">
        <v>2836</v>
      </c>
      <c r="E1081" s="5" t="s">
        <v>18</v>
      </c>
      <c r="F1081" s="4">
        <f t="shared" si="111"/>
        <v>5000</v>
      </c>
      <c r="G1081" s="5" t="s">
        <v>18</v>
      </c>
      <c r="H1081" s="4">
        <f t="shared" si="112"/>
        <v>5000</v>
      </c>
      <c r="I1081" s="5" t="s">
        <v>2837</v>
      </c>
      <c r="J1081" s="4">
        <f t="shared" si="113"/>
        <v>4233.04</v>
      </c>
      <c r="K1081" s="5" t="s">
        <v>2838</v>
      </c>
      <c r="L1081" s="4">
        <f t="shared" si="115"/>
        <v>4733.04</v>
      </c>
    </row>
    <row r="1082" spans="1:12" x14ac:dyDescent="0.2">
      <c r="A1082" s="2" t="s">
        <v>2346</v>
      </c>
      <c r="B1082" s="2" t="s">
        <v>2839</v>
      </c>
      <c r="C1082" s="2" t="s">
        <v>1880</v>
      </c>
      <c r="D1082" s="2" t="s">
        <v>2840</v>
      </c>
      <c r="E1082" s="5" t="s">
        <v>2512</v>
      </c>
      <c r="F1082" s="4">
        <f t="shared" ref="F1082:F1096" si="116">VALUE(E1082)</f>
        <v>50000</v>
      </c>
      <c r="G1082" s="5" t="s">
        <v>2512</v>
      </c>
      <c r="H1082" s="4">
        <f t="shared" ref="H1082:H1096" si="117">VALUE(G1082)</f>
        <v>50000</v>
      </c>
      <c r="I1082" s="5" t="s">
        <v>2841</v>
      </c>
      <c r="J1082" s="4">
        <f t="shared" ref="J1082:J1096" si="118">VALUE(I1082)</f>
        <v>39465.370000000003</v>
      </c>
      <c r="K1082" s="5" t="s">
        <v>228</v>
      </c>
      <c r="L1082" s="4">
        <f t="shared" si="115"/>
        <v>25000</v>
      </c>
    </row>
    <row r="1083" spans="1:12" x14ac:dyDescent="0.2">
      <c r="A1083" s="2" t="s">
        <v>2346</v>
      </c>
      <c r="B1083" s="2" t="s">
        <v>2839</v>
      </c>
      <c r="C1083" s="2" t="s">
        <v>2353</v>
      </c>
      <c r="D1083" s="2" t="s">
        <v>2842</v>
      </c>
      <c r="F1083" s="4">
        <f t="shared" si="116"/>
        <v>0</v>
      </c>
      <c r="H1083" s="4">
        <f t="shared" si="117"/>
        <v>0</v>
      </c>
      <c r="J1083" s="4">
        <f t="shared" si="118"/>
        <v>0</v>
      </c>
      <c r="L1083" s="4">
        <f t="shared" si="115"/>
        <v>0</v>
      </c>
    </row>
    <row r="1084" spans="1:12" x14ac:dyDescent="0.2">
      <c r="A1084" s="2" t="s">
        <v>2346</v>
      </c>
      <c r="B1084" s="2" t="s">
        <v>2839</v>
      </c>
      <c r="C1084" s="2" t="s">
        <v>2843</v>
      </c>
      <c r="D1084" s="2" t="s">
        <v>2844</v>
      </c>
      <c r="E1084" s="5" t="s">
        <v>1655</v>
      </c>
      <c r="F1084" s="4">
        <f t="shared" si="116"/>
        <v>8000</v>
      </c>
      <c r="G1084" s="5" t="s">
        <v>1655</v>
      </c>
      <c r="H1084" s="4">
        <f t="shared" si="117"/>
        <v>8000</v>
      </c>
      <c r="I1084" s="5" t="s">
        <v>2845</v>
      </c>
      <c r="J1084" s="4">
        <f t="shared" si="118"/>
        <v>3843.09</v>
      </c>
      <c r="K1084" s="5" t="s">
        <v>1655</v>
      </c>
      <c r="L1084" s="4">
        <f t="shared" si="115"/>
        <v>8000</v>
      </c>
    </row>
    <row r="1085" spans="1:12" x14ac:dyDescent="0.2">
      <c r="A1085" s="2" t="s">
        <v>2346</v>
      </c>
      <c r="B1085" s="2" t="s">
        <v>2839</v>
      </c>
      <c r="C1085" s="2" t="s">
        <v>2846</v>
      </c>
      <c r="D1085" s="2" t="s">
        <v>2847</v>
      </c>
      <c r="F1085" s="4">
        <f t="shared" si="116"/>
        <v>0</v>
      </c>
      <c r="H1085" s="4">
        <f t="shared" si="117"/>
        <v>0</v>
      </c>
      <c r="J1085" s="4">
        <f t="shared" si="118"/>
        <v>0</v>
      </c>
      <c r="K1085" s="5" t="s">
        <v>139</v>
      </c>
      <c r="L1085" s="4">
        <f t="shared" si="115"/>
        <v>40000</v>
      </c>
    </row>
    <row r="1086" spans="1:12" x14ac:dyDescent="0.2">
      <c r="A1086" s="2" t="s">
        <v>2346</v>
      </c>
      <c r="B1086" s="2" t="s">
        <v>2848</v>
      </c>
      <c r="C1086" s="2" t="s">
        <v>2849</v>
      </c>
      <c r="D1086" s="2" t="s">
        <v>2850</v>
      </c>
      <c r="F1086" s="4">
        <f t="shared" si="116"/>
        <v>0</v>
      </c>
      <c r="G1086" s="5" t="s">
        <v>2851</v>
      </c>
      <c r="H1086" s="4">
        <f t="shared" si="117"/>
        <v>0.02</v>
      </c>
      <c r="J1086" s="4">
        <f t="shared" si="118"/>
        <v>0</v>
      </c>
      <c r="L1086" s="4">
        <f t="shared" si="115"/>
        <v>0</v>
      </c>
    </row>
    <row r="1087" spans="1:12" x14ac:dyDescent="0.2">
      <c r="A1087" s="2" t="s">
        <v>2346</v>
      </c>
      <c r="B1087" s="2" t="s">
        <v>2848</v>
      </c>
      <c r="C1087" s="2" t="s">
        <v>2852</v>
      </c>
      <c r="D1087" s="2" t="s">
        <v>2853</v>
      </c>
      <c r="F1087" s="4">
        <f t="shared" si="116"/>
        <v>0</v>
      </c>
      <c r="H1087" s="4">
        <f t="shared" si="117"/>
        <v>0</v>
      </c>
      <c r="J1087" s="4">
        <f t="shared" si="118"/>
        <v>0</v>
      </c>
      <c r="L1087" s="4">
        <f t="shared" si="115"/>
        <v>0</v>
      </c>
    </row>
    <row r="1088" spans="1:12" x14ac:dyDescent="0.2">
      <c r="A1088" s="2" t="s">
        <v>2346</v>
      </c>
      <c r="B1088" s="2" t="s">
        <v>2854</v>
      </c>
      <c r="C1088" s="2" t="s">
        <v>2347</v>
      </c>
      <c r="D1088" s="2" t="s">
        <v>2855</v>
      </c>
      <c r="E1088" s="5" t="s">
        <v>885</v>
      </c>
      <c r="F1088" s="4">
        <f t="shared" si="116"/>
        <v>1200</v>
      </c>
      <c r="G1088" s="5" t="s">
        <v>885</v>
      </c>
      <c r="H1088" s="4">
        <f t="shared" si="117"/>
        <v>1200</v>
      </c>
      <c r="I1088" s="5" t="s">
        <v>2856</v>
      </c>
      <c r="J1088" s="4">
        <f t="shared" si="118"/>
        <v>2872.9</v>
      </c>
      <c r="K1088" s="5" t="s">
        <v>2856</v>
      </c>
      <c r="L1088" s="4">
        <f t="shared" si="115"/>
        <v>2872.9</v>
      </c>
    </row>
    <row r="1089" spans="1:12" x14ac:dyDescent="0.2">
      <c r="A1089" s="2" t="s">
        <v>2346</v>
      </c>
      <c r="B1089" s="2" t="s">
        <v>207</v>
      </c>
      <c r="C1089" s="2" t="s">
        <v>153</v>
      </c>
      <c r="D1089" s="2" t="s">
        <v>2857</v>
      </c>
      <c r="F1089" s="4">
        <f t="shared" si="116"/>
        <v>0</v>
      </c>
      <c r="H1089" s="4">
        <f t="shared" si="117"/>
        <v>0</v>
      </c>
      <c r="I1089" s="5" t="s">
        <v>2858</v>
      </c>
      <c r="J1089" s="4">
        <f t="shared" si="118"/>
        <v>479.79</v>
      </c>
      <c r="K1089" s="5" t="s">
        <v>117</v>
      </c>
      <c r="L1089" s="4">
        <f t="shared" si="115"/>
        <v>1000</v>
      </c>
    </row>
    <row r="1090" spans="1:12" x14ac:dyDescent="0.2">
      <c r="A1090" s="20" t="s">
        <v>2346</v>
      </c>
      <c r="B1090" s="20" t="s">
        <v>207</v>
      </c>
      <c r="C1090" s="20" t="s">
        <v>2347</v>
      </c>
      <c r="D1090" s="20" t="s">
        <v>2859</v>
      </c>
      <c r="E1090" s="21" t="s">
        <v>2860</v>
      </c>
      <c r="F1090" s="4">
        <f t="shared" si="116"/>
        <v>250</v>
      </c>
      <c r="G1090" s="21" t="s">
        <v>2860</v>
      </c>
      <c r="H1090" s="4">
        <f t="shared" si="117"/>
        <v>250</v>
      </c>
      <c r="I1090" s="21" t="s">
        <v>2861</v>
      </c>
      <c r="J1090" s="4">
        <f t="shared" si="118"/>
        <v>165.15</v>
      </c>
      <c r="K1090" s="21" t="s">
        <v>2862</v>
      </c>
      <c r="L1090" s="4">
        <f t="shared" si="115"/>
        <v>583.54</v>
      </c>
    </row>
    <row r="1091" spans="1:12" x14ac:dyDescent="0.2">
      <c r="A1091" s="20" t="s">
        <v>2346</v>
      </c>
      <c r="B1091" s="20" t="s">
        <v>207</v>
      </c>
      <c r="C1091" s="20" t="s">
        <v>2600</v>
      </c>
      <c r="D1091" s="20" t="s">
        <v>2863</v>
      </c>
      <c r="E1091" s="21" t="s">
        <v>2864</v>
      </c>
      <c r="F1091" s="4">
        <f t="shared" si="116"/>
        <v>242</v>
      </c>
      <c r="G1091" s="21" t="s">
        <v>2864</v>
      </c>
      <c r="H1091" s="4">
        <f t="shared" si="117"/>
        <v>242</v>
      </c>
      <c r="I1091" s="21" t="s">
        <v>2865</v>
      </c>
      <c r="J1091" s="4">
        <f t="shared" si="118"/>
        <v>10.77</v>
      </c>
      <c r="K1091" s="21" t="s">
        <v>2866</v>
      </c>
      <c r="L1091" s="4">
        <f t="shared" si="115"/>
        <v>152.77000000000001</v>
      </c>
    </row>
    <row r="1092" spans="1:12" x14ac:dyDescent="0.2">
      <c r="A1092" s="20" t="s">
        <v>2346</v>
      </c>
      <c r="B1092" s="20" t="s">
        <v>1416</v>
      </c>
      <c r="C1092" s="20" t="s">
        <v>11</v>
      </c>
      <c r="D1092" s="20" t="s">
        <v>2867</v>
      </c>
      <c r="E1092" s="21" t="s">
        <v>2868</v>
      </c>
      <c r="F1092" s="4">
        <f t="shared" si="116"/>
        <v>144348.06</v>
      </c>
      <c r="G1092" s="21" t="s">
        <v>2868</v>
      </c>
      <c r="H1092" s="4">
        <f t="shared" si="117"/>
        <v>144348.06</v>
      </c>
      <c r="I1092" s="21" t="s">
        <v>2869</v>
      </c>
      <c r="J1092" s="4">
        <f t="shared" si="118"/>
        <v>193487.57</v>
      </c>
      <c r="L1092" s="4">
        <f t="shared" si="115"/>
        <v>0</v>
      </c>
    </row>
    <row r="1093" spans="1:12" x14ac:dyDescent="0.2">
      <c r="A1093" s="20" t="s">
        <v>2346</v>
      </c>
      <c r="B1093" s="20" t="s">
        <v>2870</v>
      </c>
      <c r="C1093" s="20" t="s">
        <v>2347</v>
      </c>
      <c r="D1093" s="20" t="s">
        <v>2871</v>
      </c>
      <c r="E1093" s="21" t="s">
        <v>2872</v>
      </c>
      <c r="F1093" s="4">
        <f t="shared" si="116"/>
        <v>1400</v>
      </c>
      <c r="G1093" s="21" t="s">
        <v>2872</v>
      </c>
      <c r="H1093" s="4">
        <f t="shared" si="117"/>
        <v>1400</v>
      </c>
      <c r="I1093" s="21" t="s">
        <v>2873</v>
      </c>
      <c r="J1093" s="4">
        <f t="shared" si="118"/>
        <v>620.30999999999995</v>
      </c>
      <c r="K1093" s="21" t="s">
        <v>2874</v>
      </c>
      <c r="L1093" s="4">
        <f t="shared" si="115"/>
        <v>1120.31</v>
      </c>
    </row>
    <row r="1094" spans="1:12" x14ac:dyDescent="0.2">
      <c r="A1094" s="20" t="s">
        <v>2346</v>
      </c>
      <c r="B1094" s="20" t="s">
        <v>245</v>
      </c>
      <c r="C1094" s="20" t="s">
        <v>11</v>
      </c>
      <c r="D1094" s="20" t="s">
        <v>2867</v>
      </c>
      <c r="F1094" s="4">
        <f t="shared" si="116"/>
        <v>0</v>
      </c>
      <c r="H1094" s="4">
        <f t="shared" si="117"/>
        <v>0</v>
      </c>
      <c r="J1094" s="4">
        <f t="shared" si="118"/>
        <v>0</v>
      </c>
      <c r="K1094" s="21" t="s">
        <v>2875</v>
      </c>
      <c r="L1094" s="4">
        <f t="shared" si="115"/>
        <v>277493.34999999998</v>
      </c>
    </row>
    <row r="1095" spans="1:12" x14ac:dyDescent="0.2">
      <c r="A1095" s="20" t="s">
        <v>2346</v>
      </c>
      <c r="B1095" s="20" t="s">
        <v>245</v>
      </c>
      <c r="C1095" s="20" t="s">
        <v>153</v>
      </c>
      <c r="D1095" s="20" t="s">
        <v>2876</v>
      </c>
      <c r="E1095" s="21" t="s">
        <v>65</v>
      </c>
      <c r="F1095" s="4">
        <f t="shared" si="116"/>
        <v>20000</v>
      </c>
      <c r="G1095" s="21" t="s">
        <v>65</v>
      </c>
      <c r="H1095" s="4">
        <f t="shared" si="117"/>
        <v>20000</v>
      </c>
      <c r="I1095" s="21" t="s">
        <v>2877</v>
      </c>
      <c r="J1095" s="4">
        <f t="shared" si="118"/>
        <v>19381.189999999999</v>
      </c>
      <c r="K1095" s="21" t="s">
        <v>139</v>
      </c>
      <c r="L1095" s="4">
        <f t="shared" si="115"/>
        <v>40000</v>
      </c>
    </row>
    <row r="1096" spans="1:12" x14ac:dyDescent="0.2">
      <c r="A1096" s="20" t="s">
        <v>2346</v>
      </c>
      <c r="B1096" s="20" t="s">
        <v>245</v>
      </c>
      <c r="C1096" s="20" t="s">
        <v>2409</v>
      </c>
      <c r="D1096" s="20" t="s">
        <v>2878</v>
      </c>
      <c r="E1096" s="21" t="s">
        <v>69</v>
      </c>
      <c r="F1096" s="4">
        <f t="shared" si="116"/>
        <v>15000</v>
      </c>
      <c r="G1096" s="21" t="s">
        <v>69</v>
      </c>
      <c r="H1096" s="4">
        <f t="shared" si="117"/>
        <v>15000</v>
      </c>
      <c r="I1096" s="21" t="s">
        <v>2879</v>
      </c>
      <c r="J1096" s="4">
        <f t="shared" si="118"/>
        <v>158.78</v>
      </c>
      <c r="K1096" s="21" t="s">
        <v>69</v>
      </c>
      <c r="L1096" s="4">
        <f t="shared" si="115"/>
        <v>15000</v>
      </c>
    </row>
    <row r="1097" spans="1:12" x14ac:dyDescent="0.2">
      <c r="A1097" s="22">
        <v>6001</v>
      </c>
      <c r="B1097" s="22">
        <v>93300</v>
      </c>
      <c r="C1097" s="22">
        <v>4490000</v>
      </c>
      <c r="D1097" s="20" t="s">
        <v>3561</v>
      </c>
      <c r="E1097" s="21"/>
      <c r="G1097" s="21"/>
      <c r="I1097" s="21"/>
      <c r="K1097" s="21"/>
      <c r="L1097" s="4">
        <v>30205.3</v>
      </c>
    </row>
    <row r="1098" spans="1:12" x14ac:dyDescent="0.2">
      <c r="A1098" s="20" t="s">
        <v>2346</v>
      </c>
      <c r="B1098" s="20" t="s">
        <v>245</v>
      </c>
      <c r="C1098" s="20" t="s">
        <v>2880</v>
      </c>
      <c r="D1098" s="20" t="s">
        <v>2881</v>
      </c>
      <c r="F1098" s="4">
        <f t="shared" ref="F1098:F1118" si="119">VALUE(E1098)</f>
        <v>0</v>
      </c>
      <c r="H1098" s="4">
        <f t="shared" ref="H1098:H1118" si="120">VALUE(G1098)</f>
        <v>0</v>
      </c>
      <c r="J1098" s="4">
        <f t="shared" ref="J1098:J1118" si="121">VALUE(I1098)</f>
        <v>0</v>
      </c>
      <c r="L1098" s="4">
        <f>VALUE(K1098)</f>
        <v>0</v>
      </c>
    </row>
    <row r="1099" spans="1:12" x14ac:dyDescent="0.2">
      <c r="A1099" s="20" t="s">
        <v>2346</v>
      </c>
      <c r="B1099" s="20" t="s">
        <v>245</v>
      </c>
      <c r="C1099" s="20" t="s">
        <v>2553</v>
      </c>
      <c r="D1099" s="20" t="s">
        <v>2882</v>
      </c>
      <c r="F1099" s="4">
        <f t="shared" si="119"/>
        <v>0</v>
      </c>
      <c r="G1099" s="21" t="s">
        <v>2883</v>
      </c>
      <c r="H1099" s="4">
        <f t="shared" si="120"/>
        <v>548.07000000000005</v>
      </c>
      <c r="J1099" s="4">
        <f t="shared" si="121"/>
        <v>0</v>
      </c>
      <c r="K1099" s="21" t="s">
        <v>2455</v>
      </c>
      <c r="L1099" s="4">
        <v>100000</v>
      </c>
    </row>
    <row r="1100" spans="1:12" x14ac:dyDescent="0.2">
      <c r="A1100" s="20" t="s">
        <v>2346</v>
      </c>
      <c r="B1100" s="20" t="s">
        <v>245</v>
      </c>
      <c r="C1100" s="22">
        <v>6220002</v>
      </c>
      <c r="D1100" s="20" t="s">
        <v>2888</v>
      </c>
      <c r="F1100" s="4">
        <f t="shared" si="119"/>
        <v>0</v>
      </c>
      <c r="H1100" s="4">
        <f t="shared" si="120"/>
        <v>0</v>
      </c>
      <c r="J1100" s="4">
        <f t="shared" si="121"/>
        <v>0</v>
      </c>
      <c r="K1100" s="21" t="s">
        <v>2253</v>
      </c>
      <c r="L1100" s="4">
        <f>VALUE(K1100)</f>
        <v>100000</v>
      </c>
    </row>
    <row r="1101" spans="1:12" x14ac:dyDescent="0.2">
      <c r="A1101" s="20" t="s">
        <v>2346</v>
      </c>
      <c r="B1101" s="20" t="s">
        <v>245</v>
      </c>
      <c r="C1101" s="22">
        <v>6220003</v>
      </c>
      <c r="D1101" s="20" t="s">
        <v>2885</v>
      </c>
      <c r="F1101" s="4">
        <f t="shared" si="119"/>
        <v>0</v>
      </c>
      <c r="H1101" s="4">
        <f t="shared" si="120"/>
        <v>0</v>
      </c>
      <c r="J1101" s="4">
        <f t="shared" si="121"/>
        <v>0</v>
      </c>
      <c r="K1101" s="21" t="s">
        <v>2886</v>
      </c>
      <c r="L1101" s="4">
        <f>250000-30205.3</f>
        <v>219794.7</v>
      </c>
    </row>
    <row r="1102" spans="1:12" x14ac:dyDescent="0.2">
      <c r="A1102" s="20" t="s">
        <v>2346</v>
      </c>
      <c r="B1102" s="20" t="s">
        <v>283</v>
      </c>
      <c r="C1102" s="20" t="s">
        <v>153</v>
      </c>
      <c r="D1102" s="20" t="s">
        <v>2889</v>
      </c>
      <c r="F1102" s="4">
        <f t="shared" si="119"/>
        <v>0</v>
      </c>
      <c r="H1102" s="4">
        <f t="shared" si="120"/>
        <v>0</v>
      </c>
      <c r="J1102" s="4">
        <f t="shared" si="121"/>
        <v>0</v>
      </c>
      <c r="L1102" s="4">
        <f t="shared" ref="L1102:L1107" si="122">VALUE(K1102)</f>
        <v>0</v>
      </c>
    </row>
    <row r="1103" spans="1:12" x14ac:dyDescent="0.2">
      <c r="A1103" s="20" t="s">
        <v>2346</v>
      </c>
      <c r="B1103" s="20" t="s">
        <v>283</v>
      </c>
      <c r="C1103" s="20" t="s">
        <v>2347</v>
      </c>
      <c r="D1103" s="20" t="s">
        <v>2890</v>
      </c>
      <c r="E1103" s="21" t="s">
        <v>169</v>
      </c>
      <c r="F1103" s="4">
        <f t="shared" si="119"/>
        <v>2000</v>
      </c>
      <c r="G1103" s="21" t="s">
        <v>169</v>
      </c>
      <c r="H1103" s="4">
        <f t="shared" si="120"/>
        <v>2000</v>
      </c>
      <c r="I1103" s="21" t="s">
        <v>2891</v>
      </c>
      <c r="J1103" s="4">
        <f t="shared" si="121"/>
        <v>266.38</v>
      </c>
      <c r="K1103" s="21" t="s">
        <v>2892</v>
      </c>
      <c r="L1103" s="4">
        <f t="shared" si="122"/>
        <v>1766.38</v>
      </c>
    </row>
    <row r="1104" spans="1:12" x14ac:dyDescent="0.2">
      <c r="A1104" s="2" t="s">
        <v>2346</v>
      </c>
      <c r="B1104" s="2" t="s">
        <v>283</v>
      </c>
      <c r="C1104" s="2" t="s">
        <v>2627</v>
      </c>
      <c r="D1104" s="2" t="s">
        <v>2893</v>
      </c>
      <c r="E1104" s="5" t="s">
        <v>2124</v>
      </c>
      <c r="F1104" s="4">
        <f t="shared" si="119"/>
        <v>3500</v>
      </c>
      <c r="G1104" s="5" t="s">
        <v>2124</v>
      </c>
      <c r="H1104" s="4">
        <f t="shared" si="120"/>
        <v>3500</v>
      </c>
      <c r="I1104" s="5" t="s">
        <v>2894</v>
      </c>
      <c r="J1104" s="4">
        <f t="shared" si="121"/>
        <v>2318.4299999999998</v>
      </c>
      <c r="K1104" s="5" t="s">
        <v>2894</v>
      </c>
      <c r="L1104" s="4">
        <f t="shared" si="122"/>
        <v>2318.4299999999998</v>
      </c>
    </row>
    <row r="1105" spans="1:12" x14ac:dyDescent="0.2">
      <c r="A1105" s="20" t="s">
        <v>2346</v>
      </c>
      <c r="B1105" s="20" t="s">
        <v>2895</v>
      </c>
      <c r="C1105" s="20" t="s">
        <v>153</v>
      </c>
      <c r="D1105" s="20" t="s">
        <v>2896</v>
      </c>
      <c r="E1105" s="21" t="s">
        <v>2897</v>
      </c>
      <c r="F1105" s="4">
        <f t="shared" si="119"/>
        <v>2705.66</v>
      </c>
      <c r="G1105" s="21" t="s">
        <v>2897</v>
      </c>
      <c r="H1105" s="4">
        <f t="shared" si="120"/>
        <v>2705.66</v>
      </c>
      <c r="I1105" s="21" t="s">
        <v>2898</v>
      </c>
      <c r="J1105" s="4">
        <f t="shared" si="121"/>
        <v>235.95</v>
      </c>
      <c r="K1105" s="21" t="s">
        <v>2899</v>
      </c>
      <c r="L1105" s="4">
        <f t="shared" si="122"/>
        <v>2900</v>
      </c>
    </row>
    <row r="1106" spans="1:12" x14ac:dyDescent="0.2">
      <c r="A1106" s="20" t="s">
        <v>2346</v>
      </c>
      <c r="B1106" s="20" t="s">
        <v>2895</v>
      </c>
      <c r="C1106" s="20" t="s">
        <v>2409</v>
      </c>
      <c r="D1106" s="20" t="s">
        <v>2900</v>
      </c>
      <c r="E1106" s="21" t="s">
        <v>2632</v>
      </c>
      <c r="F1106" s="4">
        <f t="shared" si="119"/>
        <v>1425.09</v>
      </c>
      <c r="G1106" s="21" t="s">
        <v>2632</v>
      </c>
      <c r="H1106" s="4">
        <f t="shared" si="120"/>
        <v>1425.09</v>
      </c>
      <c r="J1106" s="4">
        <f t="shared" si="121"/>
        <v>0</v>
      </c>
      <c r="K1106" s="21" t="s">
        <v>25</v>
      </c>
      <c r="L1106" s="4">
        <f t="shared" si="122"/>
        <v>1500</v>
      </c>
    </row>
    <row r="1107" spans="1:12" x14ac:dyDescent="0.2">
      <c r="A1107" s="20" t="s">
        <v>2346</v>
      </c>
      <c r="B1107" s="20" t="s">
        <v>2895</v>
      </c>
      <c r="C1107" s="20" t="s">
        <v>2347</v>
      </c>
      <c r="D1107" s="20" t="s">
        <v>2901</v>
      </c>
      <c r="E1107" s="21" t="s">
        <v>2902</v>
      </c>
      <c r="F1107" s="4">
        <f t="shared" si="119"/>
        <v>23852.560000000001</v>
      </c>
      <c r="G1107" s="21" t="s">
        <v>2902</v>
      </c>
      <c r="H1107" s="4">
        <f t="shared" si="120"/>
        <v>23852.560000000001</v>
      </c>
      <c r="I1107" s="21" t="s">
        <v>2903</v>
      </c>
      <c r="J1107" s="4">
        <f t="shared" si="121"/>
        <v>9336.26</v>
      </c>
      <c r="K1107" s="21" t="s">
        <v>2904</v>
      </c>
      <c r="L1107" s="4">
        <f t="shared" si="122"/>
        <v>5767.59</v>
      </c>
    </row>
    <row r="1108" spans="1:12" x14ac:dyDescent="0.2">
      <c r="A1108" s="20" t="s">
        <v>2346</v>
      </c>
      <c r="B1108" s="20" t="s">
        <v>2895</v>
      </c>
      <c r="C1108" s="20" t="s">
        <v>2627</v>
      </c>
      <c r="D1108" s="20" t="s">
        <v>2905</v>
      </c>
      <c r="E1108" s="21" t="s">
        <v>249</v>
      </c>
      <c r="F1108" s="4">
        <f t="shared" si="119"/>
        <v>30000</v>
      </c>
      <c r="G1108" s="21" t="s">
        <v>249</v>
      </c>
      <c r="H1108" s="4">
        <f t="shared" si="120"/>
        <v>30000</v>
      </c>
      <c r="I1108" s="21" t="s">
        <v>2906</v>
      </c>
      <c r="J1108" s="4">
        <f t="shared" si="121"/>
        <v>23767.59</v>
      </c>
      <c r="K1108" s="21" t="s">
        <v>2512</v>
      </c>
      <c r="L1108" s="4">
        <f>48500-12000</f>
        <v>36500</v>
      </c>
    </row>
    <row r="1109" spans="1:12" x14ac:dyDescent="0.2">
      <c r="A1109" s="20" t="s">
        <v>2346</v>
      </c>
      <c r="B1109" s="20" t="s">
        <v>2895</v>
      </c>
      <c r="C1109" s="20" t="s">
        <v>2553</v>
      </c>
      <c r="D1109" s="20" t="s">
        <v>2907</v>
      </c>
      <c r="F1109" s="4">
        <f t="shared" si="119"/>
        <v>0</v>
      </c>
      <c r="H1109" s="4">
        <f t="shared" si="120"/>
        <v>0</v>
      </c>
      <c r="J1109" s="4">
        <f t="shared" si="121"/>
        <v>0</v>
      </c>
      <c r="L1109" s="4">
        <f t="shared" ref="L1109:L1118" si="123">VALUE(K1109)</f>
        <v>0</v>
      </c>
    </row>
    <row r="1110" spans="1:12" x14ac:dyDescent="0.2">
      <c r="A1110" s="20" t="s">
        <v>2346</v>
      </c>
      <c r="B1110" s="20" t="s">
        <v>2895</v>
      </c>
      <c r="C1110" s="20" t="s">
        <v>2884</v>
      </c>
      <c r="D1110" s="20" t="s">
        <v>2908</v>
      </c>
      <c r="F1110" s="4">
        <f t="shared" si="119"/>
        <v>0</v>
      </c>
      <c r="G1110" s="21" t="s">
        <v>2909</v>
      </c>
      <c r="H1110" s="4">
        <f t="shared" si="120"/>
        <v>499631.91</v>
      </c>
      <c r="I1110" s="21" t="s">
        <v>2910</v>
      </c>
      <c r="J1110" s="4">
        <f t="shared" si="121"/>
        <v>303929.2</v>
      </c>
      <c r="L1110" s="4">
        <f t="shared" si="123"/>
        <v>0</v>
      </c>
    </row>
    <row r="1111" spans="1:12" x14ac:dyDescent="0.2">
      <c r="A1111" s="20" t="s">
        <v>2346</v>
      </c>
      <c r="B1111" s="20" t="s">
        <v>2911</v>
      </c>
      <c r="C1111" s="20" t="s">
        <v>153</v>
      </c>
      <c r="D1111" s="20" t="s">
        <v>2912</v>
      </c>
      <c r="E1111" s="21" t="s">
        <v>2632</v>
      </c>
      <c r="F1111" s="4">
        <f t="shared" si="119"/>
        <v>1425.09</v>
      </c>
      <c r="G1111" s="21" t="s">
        <v>2632</v>
      </c>
      <c r="H1111" s="4">
        <f t="shared" si="120"/>
        <v>1425.09</v>
      </c>
      <c r="I1111" s="21" t="s">
        <v>2775</v>
      </c>
      <c r="J1111" s="4">
        <f t="shared" si="121"/>
        <v>2107.5</v>
      </c>
      <c r="K1111" s="21" t="s">
        <v>127</v>
      </c>
      <c r="L1111" s="4">
        <f t="shared" si="123"/>
        <v>2500</v>
      </c>
    </row>
    <row r="1112" spans="1:12" x14ac:dyDescent="0.2">
      <c r="A1112" s="20" t="s">
        <v>2346</v>
      </c>
      <c r="B1112" s="20" t="s">
        <v>2911</v>
      </c>
      <c r="C1112" s="20" t="s">
        <v>2347</v>
      </c>
      <c r="D1112" s="20" t="s">
        <v>2913</v>
      </c>
      <c r="E1112" s="21" t="s">
        <v>2758</v>
      </c>
      <c r="F1112" s="4">
        <f t="shared" si="119"/>
        <v>36000</v>
      </c>
      <c r="G1112" s="21" t="s">
        <v>2758</v>
      </c>
      <c r="H1112" s="4">
        <f t="shared" si="120"/>
        <v>36000</v>
      </c>
      <c r="I1112" s="21" t="s">
        <v>2914</v>
      </c>
      <c r="J1112" s="4">
        <f t="shared" si="121"/>
        <v>19803.009999999998</v>
      </c>
      <c r="K1112" s="21" t="s">
        <v>2915</v>
      </c>
      <c r="L1112" s="4">
        <f t="shared" si="123"/>
        <v>33803.01</v>
      </c>
    </row>
    <row r="1113" spans="1:12" x14ac:dyDescent="0.2">
      <c r="A1113" s="20" t="s">
        <v>2346</v>
      </c>
      <c r="B1113" s="20" t="s">
        <v>2911</v>
      </c>
      <c r="C1113" s="20" t="s">
        <v>2600</v>
      </c>
      <c r="D1113" s="20" t="s">
        <v>2916</v>
      </c>
      <c r="E1113" s="21" t="s">
        <v>2917</v>
      </c>
      <c r="F1113" s="4">
        <f t="shared" si="119"/>
        <v>4235</v>
      </c>
      <c r="G1113" s="21" t="s">
        <v>2917</v>
      </c>
      <c r="H1113" s="4">
        <f t="shared" si="120"/>
        <v>4235</v>
      </c>
      <c r="I1113" s="21" t="s">
        <v>2918</v>
      </c>
      <c r="J1113" s="4">
        <f t="shared" si="121"/>
        <v>2312.96</v>
      </c>
      <c r="K1113" s="21" t="s">
        <v>2919</v>
      </c>
      <c r="L1113" s="4">
        <f t="shared" si="123"/>
        <v>3847.96</v>
      </c>
    </row>
    <row r="1114" spans="1:12" x14ac:dyDescent="0.2">
      <c r="A1114" s="20" t="s">
        <v>2346</v>
      </c>
      <c r="B1114" s="20" t="s">
        <v>250</v>
      </c>
      <c r="C1114" s="20" t="s">
        <v>153</v>
      </c>
      <c r="D1114" s="20" t="s">
        <v>2920</v>
      </c>
      <c r="F1114" s="4">
        <f t="shared" si="119"/>
        <v>0</v>
      </c>
      <c r="H1114" s="4">
        <f t="shared" si="120"/>
        <v>0</v>
      </c>
      <c r="I1114" s="21" t="s">
        <v>2921</v>
      </c>
      <c r="J1114" s="4">
        <f t="shared" si="121"/>
        <v>75.58</v>
      </c>
      <c r="L1114" s="4">
        <f t="shared" si="123"/>
        <v>0</v>
      </c>
    </row>
    <row r="1115" spans="1:12" x14ac:dyDescent="0.2">
      <c r="A1115" s="20" t="s">
        <v>2346</v>
      </c>
      <c r="B1115" s="20" t="s">
        <v>2922</v>
      </c>
      <c r="C1115" s="20" t="s">
        <v>2347</v>
      </c>
      <c r="D1115" s="20" t="s">
        <v>2923</v>
      </c>
      <c r="E1115" s="21" t="s">
        <v>25</v>
      </c>
      <c r="F1115" s="4">
        <f t="shared" si="119"/>
        <v>1500</v>
      </c>
      <c r="G1115" s="21" t="s">
        <v>25</v>
      </c>
      <c r="H1115" s="4">
        <f t="shared" si="120"/>
        <v>1500</v>
      </c>
      <c r="I1115" s="21" t="s">
        <v>2924</v>
      </c>
      <c r="J1115" s="4">
        <f t="shared" si="121"/>
        <v>450.92</v>
      </c>
      <c r="K1115" s="21" t="s">
        <v>2925</v>
      </c>
      <c r="L1115" s="4">
        <f t="shared" si="123"/>
        <v>1250.92</v>
      </c>
    </row>
    <row r="1116" spans="1:12" x14ac:dyDescent="0.2">
      <c r="A1116" s="20" t="s">
        <v>2346</v>
      </c>
      <c r="B1116" s="20" t="s">
        <v>2926</v>
      </c>
      <c r="C1116" s="20" t="s">
        <v>2553</v>
      </c>
      <c r="D1116" s="20" t="s">
        <v>3582</v>
      </c>
      <c r="F1116" s="4">
        <f t="shared" si="119"/>
        <v>0</v>
      </c>
      <c r="G1116" s="21" t="s">
        <v>2928</v>
      </c>
      <c r="H1116" s="4">
        <f t="shared" si="120"/>
        <v>360.12</v>
      </c>
      <c r="J1116" s="4">
        <f t="shared" si="121"/>
        <v>0</v>
      </c>
      <c r="L1116" s="4">
        <v>50000</v>
      </c>
    </row>
    <row r="1117" spans="1:12" x14ac:dyDescent="0.2">
      <c r="A1117" s="20" t="s">
        <v>2346</v>
      </c>
      <c r="B1117" s="20" t="s">
        <v>2929</v>
      </c>
      <c r="C1117" s="20" t="s">
        <v>2347</v>
      </c>
      <c r="D1117" s="20" t="s">
        <v>2930</v>
      </c>
      <c r="E1117" s="21" t="s">
        <v>282</v>
      </c>
      <c r="F1117" s="4">
        <f t="shared" si="119"/>
        <v>5500</v>
      </c>
      <c r="G1117" s="21" t="s">
        <v>282</v>
      </c>
      <c r="H1117" s="4">
        <f t="shared" si="120"/>
        <v>5500</v>
      </c>
      <c r="I1117" s="21" t="s">
        <v>2931</v>
      </c>
      <c r="J1117" s="4">
        <f t="shared" si="121"/>
        <v>3232.59</v>
      </c>
      <c r="K1117" s="21" t="s">
        <v>2932</v>
      </c>
      <c r="L1117" s="4">
        <f t="shared" si="123"/>
        <v>4132.59</v>
      </c>
    </row>
    <row r="1118" spans="1:12" x14ac:dyDescent="0.2">
      <c r="A1118" s="2" t="s">
        <v>2346</v>
      </c>
      <c r="B1118" s="2" t="s">
        <v>2933</v>
      </c>
      <c r="C1118" s="2" t="s">
        <v>2553</v>
      </c>
      <c r="D1118" s="2" t="s">
        <v>2934</v>
      </c>
      <c r="F1118" s="4">
        <f t="shared" si="119"/>
        <v>0</v>
      </c>
      <c r="G1118" s="5" t="s">
        <v>2935</v>
      </c>
      <c r="H1118" s="4">
        <f t="shared" si="120"/>
        <v>39118.42</v>
      </c>
      <c r="I1118" s="5" t="s">
        <v>2936</v>
      </c>
      <c r="J1118" s="4">
        <f t="shared" si="121"/>
        <v>435.6</v>
      </c>
      <c r="L1118" s="4">
        <f t="shared" si="123"/>
        <v>0</v>
      </c>
    </row>
    <row r="1119" spans="1:12" x14ac:dyDescent="0.2">
      <c r="A1119" s="8"/>
      <c r="B1119" s="8"/>
      <c r="C1119" s="8"/>
      <c r="D1119" s="8"/>
      <c r="E1119" s="7"/>
      <c r="F1119" s="7">
        <f t="shared" ref="F1119:L1119" si="124">SUM(F887:F1118)</f>
        <v>1786870.4400000006</v>
      </c>
      <c r="G1119" s="7">
        <f t="shared" si="124"/>
        <v>0</v>
      </c>
      <c r="H1119" s="7">
        <f t="shared" si="124"/>
        <v>5254924.9999999981</v>
      </c>
      <c r="I1119" s="7">
        <f t="shared" si="124"/>
        <v>0</v>
      </c>
      <c r="J1119" s="7">
        <f t="shared" si="124"/>
        <v>3115253.8799999994</v>
      </c>
      <c r="K1119" s="7">
        <f t="shared" si="124"/>
        <v>0</v>
      </c>
      <c r="L1119" s="7">
        <f t="shared" si="124"/>
        <v>4473816.9099999992</v>
      </c>
    </row>
    <row r="1120" spans="1:12" x14ac:dyDescent="0.2">
      <c r="A1120" s="2" t="s">
        <v>2937</v>
      </c>
      <c r="B1120" s="2" t="s">
        <v>2938</v>
      </c>
      <c r="C1120" s="2" t="s">
        <v>1936</v>
      </c>
      <c r="D1120" s="2" t="s">
        <v>2939</v>
      </c>
      <c r="F1120" s="4">
        <v>960308.89</v>
      </c>
      <c r="G1120" s="5" t="s">
        <v>2940</v>
      </c>
      <c r="H1120" s="4">
        <f t="shared" ref="H1120:H1122" si="125">VALUE(G1120)</f>
        <v>960308.89</v>
      </c>
      <c r="I1120" s="5" t="s">
        <v>2941</v>
      </c>
      <c r="J1120" s="4">
        <f t="shared" ref="J1120:J1122" si="126">VALUE(I1120)</f>
        <v>922964.12</v>
      </c>
      <c r="K1120" s="5" t="s">
        <v>2942</v>
      </c>
      <c r="L1120" s="4">
        <f t="shared" ref="L1120:L1122" si="127">VALUE(K1120)</f>
        <v>971270.99</v>
      </c>
    </row>
    <row r="1121" spans="1:14" x14ac:dyDescent="0.2">
      <c r="A1121" s="2" t="s">
        <v>2937</v>
      </c>
      <c r="B1121" s="2" t="s">
        <v>2938</v>
      </c>
      <c r="C1121" s="2" t="s">
        <v>1939</v>
      </c>
      <c r="D1121" s="2" t="s">
        <v>2943</v>
      </c>
      <c r="E1121" s="5" t="s">
        <v>1806</v>
      </c>
      <c r="F1121" s="4">
        <f t="shared" ref="F1121:F1122" si="128">VALUE(E1121)</f>
        <v>60000</v>
      </c>
      <c r="G1121" s="5" t="s">
        <v>1806</v>
      </c>
      <c r="H1121" s="4">
        <f t="shared" si="125"/>
        <v>60000</v>
      </c>
      <c r="I1121" s="5" t="s">
        <v>2944</v>
      </c>
      <c r="J1121" s="4">
        <f t="shared" si="126"/>
        <v>16173.83</v>
      </c>
      <c r="L1121" s="4">
        <f t="shared" si="127"/>
        <v>0</v>
      </c>
    </row>
    <row r="1122" spans="1:14" x14ac:dyDescent="0.2">
      <c r="A1122" s="2" t="s">
        <v>2937</v>
      </c>
      <c r="B1122" s="2" t="s">
        <v>2938</v>
      </c>
      <c r="C1122" s="2" t="s">
        <v>2009</v>
      </c>
      <c r="D1122" s="2" t="s">
        <v>2945</v>
      </c>
      <c r="F1122" s="4">
        <f t="shared" si="128"/>
        <v>0</v>
      </c>
      <c r="H1122" s="4">
        <f t="shared" si="125"/>
        <v>0</v>
      </c>
      <c r="J1122" s="4">
        <f t="shared" si="126"/>
        <v>0</v>
      </c>
      <c r="K1122" s="5" t="s">
        <v>1806</v>
      </c>
      <c r="L1122" s="4">
        <f t="shared" si="127"/>
        <v>60000</v>
      </c>
    </row>
    <row r="1123" spans="1:14" x14ac:dyDescent="0.2">
      <c r="A1123" s="2" t="s">
        <v>2937</v>
      </c>
      <c r="B1123" s="2" t="s">
        <v>2938</v>
      </c>
      <c r="C1123" s="2" t="s">
        <v>1919</v>
      </c>
      <c r="D1123" s="2" t="s">
        <v>2946</v>
      </c>
      <c r="F1123" s="4">
        <f t="shared" ref="F1123:F1173" si="129">VALUE(E1123)</f>
        <v>0</v>
      </c>
      <c r="H1123" s="4">
        <f t="shared" ref="H1123:H1173" si="130">VALUE(G1123)</f>
        <v>0</v>
      </c>
      <c r="J1123" s="4">
        <f t="shared" ref="J1123:J1173" si="131">VALUE(I1123)</f>
        <v>0</v>
      </c>
      <c r="L1123" s="4">
        <f t="shared" ref="L1123:L1173" si="132">VALUE(K1123)</f>
        <v>0</v>
      </c>
    </row>
    <row r="1124" spans="1:14" x14ac:dyDescent="0.2">
      <c r="A1124" s="2" t="s">
        <v>2937</v>
      </c>
      <c r="B1124" s="2" t="s">
        <v>492</v>
      </c>
      <c r="C1124" s="20" t="s">
        <v>1936</v>
      </c>
      <c r="D1124" s="20" t="s">
        <v>2947</v>
      </c>
      <c r="E1124" s="21" t="s">
        <v>2948</v>
      </c>
      <c r="F1124" s="4">
        <f t="shared" si="129"/>
        <v>28389.27</v>
      </c>
      <c r="G1124" s="21" t="s">
        <v>2948</v>
      </c>
      <c r="H1124" s="4">
        <f t="shared" si="130"/>
        <v>28389.27</v>
      </c>
      <c r="I1124" s="21" t="s">
        <v>2949</v>
      </c>
      <c r="J1124" s="4">
        <f t="shared" si="131"/>
        <v>27614.37</v>
      </c>
      <c r="K1124" s="21" t="s">
        <v>2950</v>
      </c>
      <c r="L1124" s="4">
        <f t="shared" si="132"/>
        <v>28560.63</v>
      </c>
    </row>
    <row r="1125" spans="1:14" x14ac:dyDescent="0.2">
      <c r="A1125" s="2" t="s">
        <v>2937</v>
      </c>
      <c r="B1125" s="2" t="s">
        <v>492</v>
      </c>
      <c r="C1125" s="20" t="s">
        <v>1939</v>
      </c>
      <c r="D1125" s="20" t="s">
        <v>2951</v>
      </c>
      <c r="E1125" s="21" t="s">
        <v>2952</v>
      </c>
      <c r="F1125" s="4">
        <f t="shared" si="129"/>
        <v>140193.35</v>
      </c>
      <c r="G1125" s="21" t="s">
        <v>2952</v>
      </c>
      <c r="H1125" s="4">
        <f t="shared" si="130"/>
        <v>140193.35</v>
      </c>
      <c r="I1125" s="21" t="s">
        <v>2952</v>
      </c>
      <c r="J1125" s="4">
        <f t="shared" si="131"/>
        <v>140193.35</v>
      </c>
      <c r="K1125" s="21" t="s">
        <v>2952</v>
      </c>
      <c r="L1125" s="4">
        <v>78044.38</v>
      </c>
      <c r="N1125" s="4"/>
    </row>
    <row r="1126" spans="1:14" x14ac:dyDescent="0.2">
      <c r="A1126" s="2" t="s">
        <v>2937</v>
      </c>
      <c r="B1126" s="2" t="s">
        <v>2953</v>
      </c>
      <c r="C1126" s="20" t="s">
        <v>1936</v>
      </c>
      <c r="D1126" s="20" t="s">
        <v>2954</v>
      </c>
      <c r="E1126" s="21" t="s">
        <v>2955</v>
      </c>
      <c r="F1126" s="4">
        <f t="shared" si="129"/>
        <v>705735.5</v>
      </c>
      <c r="G1126" s="21" t="s">
        <v>2955</v>
      </c>
      <c r="H1126" s="4">
        <f t="shared" si="130"/>
        <v>705735.5</v>
      </c>
      <c r="I1126" s="21" t="s">
        <v>2956</v>
      </c>
      <c r="J1126" s="4">
        <f t="shared" si="131"/>
        <v>663505.82999999996</v>
      </c>
      <c r="K1126" s="21" t="s">
        <v>2957</v>
      </c>
      <c r="L1126" s="4">
        <f t="shared" si="132"/>
        <v>715550</v>
      </c>
    </row>
    <row r="1127" spans="1:14" x14ac:dyDescent="0.2">
      <c r="A1127" s="2" t="s">
        <v>2937</v>
      </c>
      <c r="B1127" s="2" t="s">
        <v>2958</v>
      </c>
      <c r="C1127" s="20" t="s">
        <v>1936</v>
      </c>
      <c r="D1127" s="20" t="s">
        <v>2959</v>
      </c>
      <c r="E1127" s="21" t="s">
        <v>2960</v>
      </c>
      <c r="F1127" s="4">
        <f t="shared" si="129"/>
        <v>1422366.54</v>
      </c>
      <c r="G1127" s="21" t="s">
        <v>2960</v>
      </c>
      <c r="H1127" s="4">
        <f t="shared" si="130"/>
        <v>1422366.54</v>
      </c>
      <c r="I1127" s="21" t="s">
        <v>2961</v>
      </c>
      <c r="J1127" s="4">
        <f t="shared" si="131"/>
        <v>1461143.83</v>
      </c>
      <c r="K1127" s="21" t="s">
        <v>2962</v>
      </c>
      <c r="L1127" s="4">
        <f t="shared" si="132"/>
        <v>1511221.58</v>
      </c>
    </row>
    <row r="1128" spans="1:14" x14ac:dyDescent="0.2">
      <c r="A1128" s="2" t="s">
        <v>2937</v>
      </c>
      <c r="B1128" s="2" t="s">
        <v>2958</v>
      </c>
      <c r="C1128" s="20" t="s">
        <v>1939</v>
      </c>
      <c r="D1128" s="20" t="s">
        <v>2963</v>
      </c>
      <c r="E1128" s="21" t="s">
        <v>2964</v>
      </c>
      <c r="F1128" s="4">
        <f t="shared" si="129"/>
        <v>42837.8</v>
      </c>
      <c r="G1128" s="21" t="s">
        <v>2964</v>
      </c>
      <c r="H1128" s="4">
        <f t="shared" si="130"/>
        <v>42837.8</v>
      </c>
      <c r="I1128" s="21" t="s">
        <v>2965</v>
      </c>
      <c r="J1128" s="4">
        <f t="shared" si="131"/>
        <v>43708.47</v>
      </c>
      <c r="K1128" s="21" t="s">
        <v>2966</v>
      </c>
      <c r="L1128" s="4">
        <f t="shared" si="132"/>
        <v>44712.23</v>
      </c>
    </row>
    <row r="1129" spans="1:14" x14ac:dyDescent="0.2">
      <c r="A1129" s="2" t="s">
        <v>2937</v>
      </c>
      <c r="B1129" s="2" t="s">
        <v>2958</v>
      </c>
      <c r="C1129" s="20" t="s">
        <v>147</v>
      </c>
      <c r="D1129" s="20" t="s">
        <v>2967</v>
      </c>
      <c r="F1129" s="4">
        <f t="shared" si="129"/>
        <v>0</v>
      </c>
      <c r="H1129" s="4">
        <f t="shared" si="130"/>
        <v>0</v>
      </c>
      <c r="J1129" s="4">
        <f t="shared" si="131"/>
        <v>0</v>
      </c>
      <c r="L1129" s="4">
        <f t="shared" si="132"/>
        <v>0</v>
      </c>
    </row>
    <row r="1130" spans="1:14" x14ac:dyDescent="0.2">
      <c r="A1130" s="2" t="s">
        <v>2937</v>
      </c>
      <c r="B1130" s="2" t="s">
        <v>527</v>
      </c>
      <c r="C1130" s="20" t="s">
        <v>21</v>
      </c>
      <c r="D1130" s="20" t="s">
        <v>2968</v>
      </c>
      <c r="E1130" s="21" t="s">
        <v>260</v>
      </c>
      <c r="F1130" s="4">
        <f t="shared" si="129"/>
        <v>600</v>
      </c>
      <c r="G1130" s="21" t="s">
        <v>260</v>
      </c>
      <c r="H1130" s="4">
        <f t="shared" si="130"/>
        <v>600</v>
      </c>
      <c r="I1130" s="21" t="s">
        <v>2969</v>
      </c>
      <c r="J1130" s="4">
        <f t="shared" si="131"/>
        <v>147.01</v>
      </c>
      <c r="K1130" s="21" t="s">
        <v>230</v>
      </c>
      <c r="L1130" s="4">
        <f t="shared" si="132"/>
        <v>300</v>
      </c>
    </row>
    <row r="1131" spans="1:14" x14ac:dyDescent="0.2">
      <c r="A1131" s="2" t="s">
        <v>2937</v>
      </c>
      <c r="B1131" s="2" t="s">
        <v>2570</v>
      </c>
      <c r="C1131" s="20" t="s">
        <v>2241</v>
      </c>
      <c r="D1131" s="20" t="s">
        <v>2970</v>
      </c>
      <c r="E1131" s="21" t="s">
        <v>2971</v>
      </c>
      <c r="F1131" s="4">
        <f t="shared" si="129"/>
        <v>6165.19</v>
      </c>
      <c r="G1131" s="21" t="s">
        <v>2971</v>
      </c>
      <c r="H1131" s="4">
        <f t="shared" si="130"/>
        <v>6165.19</v>
      </c>
      <c r="I1131" s="21" t="s">
        <v>2972</v>
      </c>
      <c r="J1131" s="4">
        <f t="shared" si="131"/>
        <v>6780.54</v>
      </c>
      <c r="K1131" s="21" t="s">
        <v>2973</v>
      </c>
      <c r="L1131" s="4">
        <f t="shared" si="132"/>
        <v>8995.44</v>
      </c>
    </row>
    <row r="1132" spans="1:14" x14ac:dyDescent="0.2">
      <c r="A1132" s="2" t="s">
        <v>2937</v>
      </c>
      <c r="B1132" s="2" t="s">
        <v>2570</v>
      </c>
      <c r="C1132" s="20" t="s">
        <v>2402</v>
      </c>
      <c r="D1132" s="20" t="s">
        <v>2974</v>
      </c>
      <c r="E1132" s="21" t="s">
        <v>2975</v>
      </c>
      <c r="F1132" s="4">
        <f t="shared" si="129"/>
        <v>37480.74</v>
      </c>
      <c r="G1132" s="21" t="s">
        <v>2975</v>
      </c>
      <c r="H1132" s="4">
        <f t="shared" si="130"/>
        <v>37480.74</v>
      </c>
      <c r="I1132" s="21" t="s">
        <v>2976</v>
      </c>
      <c r="J1132" s="4">
        <f t="shared" si="131"/>
        <v>42184.55</v>
      </c>
      <c r="K1132" s="21" t="s">
        <v>2977</v>
      </c>
      <c r="L1132" s="4">
        <f t="shared" si="132"/>
        <v>62298.54</v>
      </c>
    </row>
    <row r="1133" spans="1:14" x14ac:dyDescent="0.2">
      <c r="A1133" s="2" t="s">
        <v>2937</v>
      </c>
      <c r="B1133" s="2" t="s">
        <v>2570</v>
      </c>
      <c r="C1133" s="20" t="s">
        <v>1936</v>
      </c>
      <c r="D1133" s="20" t="s">
        <v>2978</v>
      </c>
      <c r="E1133" s="21" t="s">
        <v>2979</v>
      </c>
      <c r="F1133" s="4">
        <f t="shared" si="129"/>
        <v>122381.9</v>
      </c>
      <c r="G1133" s="21" t="s">
        <v>2979</v>
      </c>
      <c r="H1133" s="4">
        <f t="shared" si="130"/>
        <v>122381.9</v>
      </c>
      <c r="I1133" s="21" t="s">
        <v>2980</v>
      </c>
      <c r="J1133" s="4">
        <f t="shared" si="131"/>
        <v>131782.43</v>
      </c>
      <c r="K1133" s="21" t="s">
        <v>2981</v>
      </c>
      <c r="L1133" s="4">
        <f t="shared" si="132"/>
        <v>128402.16</v>
      </c>
    </row>
    <row r="1134" spans="1:14" x14ac:dyDescent="0.2">
      <c r="A1134" s="2" t="s">
        <v>2937</v>
      </c>
      <c r="B1134" s="2" t="s">
        <v>2570</v>
      </c>
      <c r="C1134" s="20" t="s">
        <v>1939</v>
      </c>
      <c r="D1134" s="20" t="s">
        <v>2982</v>
      </c>
      <c r="E1134" s="21" t="s">
        <v>2983</v>
      </c>
      <c r="F1134" s="4">
        <f t="shared" si="129"/>
        <v>3667.83</v>
      </c>
      <c r="G1134" s="21" t="s">
        <v>2983</v>
      </c>
      <c r="H1134" s="4">
        <f t="shared" si="130"/>
        <v>3667.83</v>
      </c>
      <c r="I1134" s="21" t="s">
        <v>2984</v>
      </c>
      <c r="J1134" s="4">
        <f t="shared" si="131"/>
        <v>3608.45</v>
      </c>
      <c r="K1134" s="21" t="s">
        <v>2985</v>
      </c>
      <c r="L1134" s="4">
        <f t="shared" si="132"/>
        <v>3689.76</v>
      </c>
    </row>
    <row r="1135" spans="1:14" x14ac:dyDescent="0.2">
      <c r="A1135" s="2" t="s">
        <v>2937</v>
      </c>
      <c r="B1135" s="2" t="s">
        <v>2570</v>
      </c>
      <c r="C1135" s="20" t="s">
        <v>71</v>
      </c>
      <c r="D1135" s="20" t="s">
        <v>2986</v>
      </c>
      <c r="E1135" s="21" t="s">
        <v>2987</v>
      </c>
      <c r="F1135" s="4">
        <f t="shared" si="129"/>
        <v>73301.8</v>
      </c>
      <c r="G1135" s="21" t="s">
        <v>2987</v>
      </c>
      <c r="H1135" s="4">
        <f t="shared" si="130"/>
        <v>73301.8</v>
      </c>
      <c r="I1135" s="21" t="s">
        <v>2987</v>
      </c>
      <c r="J1135" s="4">
        <f t="shared" si="131"/>
        <v>73301.8</v>
      </c>
      <c r="K1135" s="21" t="s">
        <v>2988</v>
      </c>
      <c r="L1135" s="4">
        <f t="shared" si="132"/>
        <v>80631.98</v>
      </c>
    </row>
    <row r="1136" spans="1:14" x14ac:dyDescent="0.2">
      <c r="A1136" s="2" t="s">
        <v>2937</v>
      </c>
      <c r="B1136" s="2" t="s">
        <v>163</v>
      </c>
      <c r="C1136" s="20" t="s">
        <v>2402</v>
      </c>
      <c r="D1136" s="20" t="s">
        <v>2989</v>
      </c>
      <c r="E1136" s="21" t="s">
        <v>228</v>
      </c>
      <c r="F1136" s="4">
        <f t="shared" si="129"/>
        <v>25000</v>
      </c>
      <c r="G1136" s="21" t="s">
        <v>228</v>
      </c>
      <c r="H1136" s="4">
        <f t="shared" si="130"/>
        <v>25000</v>
      </c>
      <c r="I1136" s="21" t="s">
        <v>2990</v>
      </c>
      <c r="J1136" s="4">
        <f t="shared" si="131"/>
        <v>36407.69</v>
      </c>
      <c r="K1136" s="21" t="s">
        <v>228</v>
      </c>
      <c r="L1136" s="4">
        <f t="shared" si="132"/>
        <v>25000</v>
      </c>
    </row>
    <row r="1137" spans="1:12" x14ac:dyDescent="0.2">
      <c r="A1137" s="2" t="s">
        <v>2937</v>
      </c>
      <c r="B1137" s="2" t="s">
        <v>163</v>
      </c>
      <c r="C1137" s="20" t="s">
        <v>2991</v>
      </c>
      <c r="D1137" s="20" t="s">
        <v>2992</v>
      </c>
      <c r="E1137" s="21" t="s">
        <v>146</v>
      </c>
      <c r="F1137" s="4">
        <f t="shared" si="129"/>
        <v>10000</v>
      </c>
      <c r="G1137" s="21" t="s">
        <v>146</v>
      </c>
      <c r="H1137" s="4">
        <f t="shared" si="130"/>
        <v>10000</v>
      </c>
      <c r="I1137" s="21" t="s">
        <v>2993</v>
      </c>
      <c r="J1137" s="4">
        <f t="shared" si="131"/>
        <v>55564.98</v>
      </c>
      <c r="K1137" s="21" t="s">
        <v>146</v>
      </c>
      <c r="L1137" s="4">
        <f t="shared" si="132"/>
        <v>10000</v>
      </c>
    </row>
    <row r="1138" spans="1:12" x14ac:dyDescent="0.2">
      <c r="A1138" s="2" t="s">
        <v>2937</v>
      </c>
      <c r="B1138" s="2" t="s">
        <v>163</v>
      </c>
      <c r="C1138" s="20" t="s">
        <v>153</v>
      </c>
      <c r="D1138" s="20" t="s">
        <v>2994</v>
      </c>
      <c r="E1138" s="21" t="s">
        <v>169</v>
      </c>
      <c r="F1138" s="4">
        <f t="shared" si="129"/>
        <v>2000</v>
      </c>
      <c r="G1138" s="21" t="s">
        <v>169</v>
      </c>
      <c r="H1138" s="4">
        <f t="shared" si="130"/>
        <v>2000</v>
      </c>
      <c r="J1138" s="4">
        <f t="shared" si="131"/>
        <v>0</v>
      </c>
      <c r="K1138" s="21" t="s">
        <v>169</v>
      </c>
      <c r="L1138" s="4">
        <f t="shared" si="132"/>
        <v>2000</v>
      </c>
    </row>
    <row r="1139" spans="1:12" x14ac:dyDescent="0.2">
      <c r="A1139" s="2" t="s">
        <v>2937</v>
      </c>
      <c r="B1139" s="2" t="s">
        <v>163</v>
      </c>
      <c r="C1139" s="20" t="s">
        <v>135</v>
      </c>
      <c r="D1139" s="20" t="s">
        <v>2995</v>
      </c>
      <c r="E1139" s="21" t="s">
        <v>23</v>
      </c>
      <c r="F1139" s="4">
        <f t="shared" si="129"/>
        <v>3000</v>
      </c>
      <c r="G1139" s="21" t="s">
        <v>23</v>
      </c>
      <c r="H1139" s="4">
        <f t="shared" si="130"/>
        <v>3000</v>
      </c>
      <c r="I1139" s="21" t="s">
        <v>2996</v>
      </c>
      <c r="J1139" s="4">
        <f t="shared" si="131"/>
        <v>3056.74</v>
      </c>
      <c r="K1139" s="21" t="s">
        <v>2997</v>
      </c>
      <c r="L1139" s="4">
        <f t="shared" si="132"/>
        <v>7500</v>
      </c>
    </row>
    <row r="1140" spans="1:12" x14ac:dyDescent="0.2">
      <c r="A1140" s="2" t="s">
        <v>2937</v>
      </c>
      <c r="B1140" s="2" t="s">
        <v>163</v>
      </c>
      <c r="C1140" s="20" t="s">
        <v>2145</v>
      </c>
      <c r="D1140" s="20" t="s">
        <v>2998</v>
      </c>
      <c r="E1140" s="21" t="s">
        <v>117</v>
      </c>
      <c r="F1140" s="4">
        <f t="shared" si="129"/>
        <v>1000</v>
      </c>
      <c r="G1140" s="21" t="s">
        <v>117</v>
      </c>
      <c r="H1140" s="4">
        <f t="shared" si="130"/>
        <v>1000</v>
      </c>
      <c r="I1140" s="21" t="s">
        <v>2999</v>
      </c>
      <c r="J1140" s="4">
        <f t="shared" si="131"/>
        <v>98.2</v>
      </c>
      <c r="K1140" s="21" t="s">
        <v>3000</v>
      </c>
      <c r="L1140" s="4">
        <f t="shared" si="132"/>
        <v>800</v>
      </c>
    </row>
    <row r="1141" spans="1:12" x14ac:dyDescent="0.2">
      <c r="A1141" s="2" t="s">
        <v>2937</v>
      </c>
      <c r="B1141" s="2" t="s">
        <v>163</v>
      </c>
      <c r="C1141" s="2" t="s">
        <v>19</v>
      </c>
      <c r="D1141" s="2" t="s">
        <v>234</v>
      </c>
      <c r="E1141" s="5" t="s">
        <v>117</v>
      </c>
      <c r="F1141" s="4">
        <f t="shared" si="129"/>
        <v>1000</v>
      </c>
      <c r="G1141" s="5" t="s">
        <v>117</v>
      </c>
      <c r="H1141" s="4">
        <f t="shared" si="130"/>
        <v>1000</v>
      </c>
      <c r="I1141" s="5" t="s">
        <v>3001</v>
      </c>
      <c r="J1141" s="4">
        <f t="shared" si="131"/>
        <v>5798.93</v>
      </c>
      <c r="K1141" s="5" t="s">
        <v>3000</v>
      </c>
      <c r="L1141" s="4">
        <f t="shared" si="132"/>
        <v>800</v>
      </c>
    </row>
    <row r="1142" spans="1:12" x14ac:dyDescent="0.2">
      <c r="A1142" s="2" t="s">
        <v>2937</v>
      </c>
      <c r="B1142" s="2" t="s">
        <v>163</v>
      </c>
      <c r="C1142" s="2" t="s">
        <v>2020</v>
      </c>
      <c r="D1142" s="2" t="s">
        <v>3002</v>
      </c>
      <c r="E1142" s="5" t="s">
        <v>230</v>
      </c>
      <c r="F1142" s="4">
        <f t="shared" si="129"/>
        <v>300</v>
      </c>
      <c r="G1142" s="5" t="s">
        <v>230</v>
      </c>
      <c r="H1142" s="4">
        <f t="shared" si="130"/>
        <v>300</v>
      </c>
      <c r="I1142" s="5" t="s">
        <v>3003</v>
      </c>
      <c r="J1142" s="4">
        <f t="shared" si="131"/>
        <v>109.8</v>
      </c>
      <c r="K1142" s="5" t="s">
        <v>230</v>
      </c>
      <c r="L1142" s="4">
        <f t="shared" si="132"/>
        <v>300</v>
      </c>
    </row>
    <row r="1143" spans="1:12" x14ac:dyDescent="0.2">
      <c r="A1143" s="2" t="s">
        <v>2937</v>
      </c>
      <c r="B1143" s="2" t="s">
        <v>163</v>
      </c>
      <c r="C1143" s="2" t="s">
        <v>38</v>
      </c>
      <c r="D1143" s="2" t="s">
        <v>3004</v>
      </c>
      <c r="E1143" s="5" t="s">
        <v>69</v>
      </c>
      <c r="F1143" s="4">
        <f t="shared" si="129"/>
        <v>15000</v>
      </c>
      <c r="G1143" s="5" t="s">
        <v>69</v>
      </c>
      <c r="H1143" s="4">
        <f t="shared" si="130"/>
        <v>15000</v>
      </c>
      <c r="I1143" s="5" t="s">
        <v>2747</v>
      </c>
      <c r="J1143" s="4">
        <f t="shared" si="131"/>
        <v>12463</v>
      </c>
      <c r="K1143" s="5" t="s">
        <v>1817</v>
      </c>
      <c r="L1143" s="4">
        <f t="shared" si="132"/>
        <v>18000</v>
      </c>
    </row>
    <row r="1144" spans="1:12" x14ac:dyDescent="0.2">
      <c r="A1144" s="2" t="s">
        <v>2937</v>
      </c>
      <c r="B1144" s="2" t="s">
        <v>163</v>
      </c>
      <c r="C1144" s="2" t="s">
        <v>86</v>
      </c>
      <c r="D1144" s="2" t="s">
        <v>3005</v>
      </c>
      <c r="E1144" s="5" t="s">
        <v>3006</v>
      </c>
      <c r="F1144" s="4">
        <f t="shared" si="129"/>
        <v>326842.34000000003</v>
      </c>
      <c r="G1144" s="5" t="s">
        <v>3006</v>
      </c>
      <c r="H1144" s="4">
        <f t="shared" si="130"/>
        <v>326842.34000000003</v>
      </c>
      <c r="I1144" s="5" t="s">
        <v>3007</v>
      </c>
      <c r="J1144" s="4">
        <f t="shared" si="131"/>
        <v>326842.13</v>
      </c>
      <c r="K1144" s="5" t="s">
        <v>3006</v>
      </c>
      <c r="L1144" s="4">
        <f t="shared" si="132"/>
        <v>326842.34000000003</v>
      </c>
    </row>
    <row r="1145" spans="1:12" x14ac:dyDescent="0.2">
      <c r="A1145" s="2" t="s">
        <v>2937</v>
      </c>
      <c r="B1145" s="2" t="s">
        <v>163</v>
      </c>
      <c r="C1145" s="2" t="s">
        <v>161</v>
      </c>
      <c r="D1145" s="2" t="s">
        <v>3008</v>
      </c>
      <c r="F1145" s="4">
        <f t="shared" si="129"/>
        <v>0</v>
      </c>
      <c r="H1145" s="4">
        <f t="shared" si="130"/>
        <v>0</v>
      </c>
      <c r="J1145" s="4">
        <f t="shared" si="131"/>
        <v>0</v>
      </c>
      <c r="L1145" s="4">
        <f t="shared" si="132"/>
        <v>0</v>
      </c>
    </row>
    <row r="1146" spans="1:12" x14ac:dyDescent="0.2">
      <c r="A1146" s="2" t="s">
        <v>2937</v>
      </c>
      <c r="B1146" s="2" t="s">
        <v>2594</v>
      </c>
      <c r="C1146" s="2" t="s">
        <v>38</v>
      </c>
      <c r="D1146" s="2" t="s">
        <v>3009</v>
      </c>
      <c r="F1146" s="4">
        <f t="shared" si="129"/>
        <v>0</v>
      </c>
      <c r="H1146" s="4">
        <f t="shared" si="130"/>
        <v>0</v>
      </c>
      <c r="J1146" s="4">
        <f t="shared" si="131"/>
        <v>0</v>
      </c>
      <c r="L1146" s="4">
        <f t="shared" si="132"/>
        <v>0</v>
      </c>
    </row>
    <row r="1147" spans="1:12" x14ac:dyDescent="0.2">
      <c r="A1147" s="2" t="s">
        <v>2937</v>
      </c>
      <c r="B1147" s="2" t="s">
        <v>1416</v>
      </c>
      <c r="C1147" s="2" t="s">
        <v>11</v>
      </c>
      <c r="D1147" s="2" t="s">
        <v>3010</v>
      </c>
      <c r="F1147" s="4">
        <f t="shared" si="129"/>
        <v>0</v>
      </c>
      <c r="H1147" s="4">
        <f t="shared" si="130"/>
        <v>0</v>
      </c>
      <c r="J1147" s="4">
        <f t="shared" si="131"/>
        <v>0</v>
      </c>
      <c r="L1147" s="4">
        <f t="shared" si="132"/>
        <v>0</v>
      </c>
    </row>
    <row r="1148" spans="1:12" x14ac:dyDescent="0.2">
      <c r="A1148" s="2" t="s">
        <v>2937</v>
      </c>
      <c r="B1148" s="2" t="s">
        <v>1416</v>
      </c>
      <c r="C1148" s="2" t="s">
        <v>1936</v>
      </c>
      <c r="D1148" s="2" t="s">
        <v>3011</v>
      </c>
      <c r="E1148" s="5" t="s">
        <v>3012</v>
      </c>
      <c r="F1148" s="4">
        <f t="shared" si="129"/>
        <v>738851.26</v>
      </c>
      <c r="G1148" s="5" t="s">
        <v>3012</v>
      </c>
      <c r="H1148" s="4">
        <f t="shared" si="130"/>
        <v>738851.26</v>
      </c>
      <c r="I1148" s="5" t="s">
        <v>3013</v>
      </c>
      <c r="J1148" s="4">
        <f t="shared" si="131"/>
        <v>736917.69</v>
      </c>
      <c r="K1148" s="5" t="s">
        <v>3014</v>
      </c>
      <c r="L1148" s="4">
        <v>611000</v>
      </c>
    </row>
    <row r="1149" spans="1:12" x14ac:dyDescent="0.2">
      <c r="A1149" s="8"/>
      <c r="B1149" s="8"/>
      <c r="C1149" s="8"/>
      <c r="D1149" s="8"/>
      <c r="E1149" s="9"/>
      <c r="F1149" s="7">
        <f t="shared" ref="F1149:L1149" si="133">SUM(F1120:F1148)</f>
        <v>4726422.4099999992</v>
      </c>
      <c r="G1149" s="7">
        <f t="shared" si="133"/>
        <v>0</v>
      </c>
      <c r="H1149" s="7">
        <f t="shared" si="133"/>
        <v>4726422.4099999992</v>
      </c>
      <c r="I1149" s="7">
        <f t="shared" si="133"/>
        <v>0</v>
      </c>
      <c r="J1149" s="7">
        <f t="shared" si="133"/>
        <v>4710367.74</v>
      </c>
      <c r="K1149" s="7">
        <f t="shared" si="133"/>
        <v>0</v>
      </c>
      <c r="L1149" s="7">
        <f t="shared" si="133"/>
        <v>4695920.0299999993</v>
      </c>
    </row>
    <row r="1150" spans="1:12" x14ac:dyDescent="0.2">
      <c r="A1150" s="2" t="s">
        <v>3015</v>
      </c>
      <c r="B1150" s="2" t="s">
        <v>149</v>
      </c>
      <c r="C1150" s="2" t="s">
        <v>208</v>
      </c>
      <c r="D1150" s="2" t="s">
        <v>3016</v>
      </c>
      <c r="F1150" s="4">
        <v>500</v>
      </c>
      <c r="G1150" s="5" t="s">
        <v>125</v>
      </c>
      <c r="H1150" s="4">
        <f t="shared" si="130"/>
        <v>500</v>
      </c>
      <c r="I1150" s="5" t="s">
        <v>3017</v>
      </c>
      <c r="J1150" s="4">
        <f t="shared" si="131"/>
        <v>1354.03</v>
      </c>
      <c r="K1150" s="5" t="s">
        <v>2872</v>
      </c>
      <c r="L1150" s="4">
        <f t="shared" si="132"/>
        <v>1400</v>
      </c>
    </row>
    <row r="1151" spans="1:12" x14ac:dyDescent="0.2">
      <c r="A1151" s="2" t="s">
        <v>3015</v>
      </c>
      <c r="B1151" s="2" t="s">
        <v>149</v>
      </c>
      <c r="C1151" s="2" t="s">
        <v>2402</v>
      </c>
      <c r="D1151" s="2" t="s">
        <v>2403</v>
      </c>
      <c r="E1151" s="5" t="s">
        <v>3018</v>
      </c>
      <c r="F1151" s="4">
        <f t="shared" si="129"/>
        <v>45450</v>
      </c>
      <c r="G1151" s="5" t="s">
        <v>3018</v>
      </c>
      <c r="H1151" s="4">
        <f t="shared" si="130"/>
        <v>45450</v>
      </c>
      <c r="I1151" s="5" t="s">
        <v>3019</v>
      </c>
      <c r="J1151" s="4">
        <f t="shared" si="131"/>
        <v>29515.22</v>
      </c>
      <c r="K1151" s="5" t="s">
        <v>3020</v>
      </c>
      <c r="L1151" s="4">
        <f t="shared" si="132"/>
        <v>62000</v>
      </c>
    </row>
    <row r="1152" spans="1:12" x14ac:dyDescent="0.2">
      <c r="A1152" s="2" t="s">
        <v>3015</v>
      </c>
      <c r="B1152" s="2" t="s">
        <v>149</v>
      </c>
      <c r="C1152" s="2" t="s">
        <v>2991</v>
      </c>
      <c r="D1152" s="2" t="s">
        <v>3021</v>
      </c>
      <c r="E1152" s="5" t="s">
        <v>23</v>
      </c>
      <c r="F1152" s="4">
        <f t="shared" si="129"/>
        <v>3000</v>
      </c>
      <c r="G1152" s="5" t="s">
        <v>23</v>
      </c>
      <c r="H1152" s="4">
        <f t="shared" si="130"/>
        <v>3000</v>
      </c>
      <c r="I1152" s="5" t="s">
        <v>3022</v>
      </c>
      <c r="J1152" s="4">
        <f t="shared" si="131"/>
        <v>10793.2</v>
      </c>
      <c r="K1152" s="5" t="s">
        <v>18</v>
      </c>
      <c r="L1152" s="4">
        <f t="shared" si="132"/>
        <v>5000</v>
      </c>
    </row>
    <row r="1153" spans="1:12" x14ac:dyDescent="0.2">
      <c r="A1153" s="2" t="s">
        <v>3015</v>
      </c>
      <c r="B1153" s="2" t="s">
        <v>149</v>
      </c>
      <c r="C1153" s="2" t="s">
        <v>153</v>
      </c>
      <c r="D1153" s="2" t="s">
        <v>3023</v>
      </c>
      <c r="E1153" s="5" t="s">
        <v>3024</v>
      </c>
      <c r="F1153" s="4">
        <f t="shared" si="129"/>
        <v>5050</v>
      </c>
      <c r="G1153" s="5" t="s">
        <v>3024</v>
      </c>
      <c r="H1153" s="4">
        <f t="shared" si="130"/>
        <v>5050</v>
      </c>
      <c r="I1153" s="5" t="s">
        <v>3025</v>
      </c>
      <c r="J1153" s="4">
        <f t="shared" si="131"/>
        <v>13187.72</v>
      </c>
      <c r="K1153" s="5" t="s">
        <v>185</v>
      </c>
      <c r="L1153" s="4">
        <f t="shared" si="132"/>
        <v>7000</v>
      </c>
    </row>
    <row r="1154" spans="1:12" x14ac:dyDescent="0.2">
      <c r="A1154" s="2" t="s">
        <v>3015</v>
      </c>
      <c r="B1154" s="2" t="s">
        <v>149</v>
      </c>
      <c r="C1154" s="2" t="s">
        <v>2409</v>
      </c>
      <c r="D1154" s="2" t="s">
        <v>3026</v>
      </c>
      <c r="E1154" s="5" t="s">
        <v>51</v>
      </c>
      <c r="F1154" s="4">
        <f t="shared" si="129"/>
        <v>4000</v>
      </c>
      <c r="G1154" s="5" t="s">
        <v>51</v>
      </c>
      <c r="H1154" s="4">
        <f t="shared" si="130"/>
        <v>4000</v>
      </c>
      <c r="J1154" s="4">
        <f t="shared" si="131"/>
        <v>0</v>
      </c>
      <c r="K1154" s="5" t="s">
        <v>51</v>
      </c>
      <c r="L1154" s="4">
        <f t="shared" si="132"/>
        <v>4000</v>
      </c>
    </row>
    <row r="1155" spans="1:12" x14ac:dyDescent="0.2">
      <c r="A1155" s="2" t="s">
        <v>3015</v>
      </c>
      <c r="B1155" s="2" t="s">
        <v>149</v>
      </c>
      <c r="C1155" s="2" t="s">
        <v>135</v>
      </c>
      <c r="D1155" s="2" t="s">
        <v>3027</v>
      </c>
      <c r="E1155" s="5" t="s">
        <v>169</v>
      </c>
      <c r="F1155" s="4">
        <f t="shared" si="129"/>
        <v>2000</v>
      </c>
      <c r="G1155" s="5" t="s">
        <v>169</v>
      </c>
      <c r="H1155" s="4">
        <f t="shared" si="130"/>
        <v>2000</v>
      </c>
      <c r="I1155" s="5" t="s">
        <v>3028</v>
      </c>
      <c r="J1155" s="4">
        <f t="shared" si="131"/>
        <v>6955.28</v>
      </c>
      <c r="K1155" s="5" t="s">
        <v>169</v>
      </c>
      <c r="L1155" s="4">
        <f t="shared" si="132"/>
        <v>2000</v>
      </c>
    </row>
    <row r="1156" spans="1:12" x14ac:dyDescent="0.2">
      <c r="A1156" s="2" t="s">
        <v>3015</v>
      </c>
      <c r="B1156" s="2" t="s">
        <v>149</v>
      </c>
      <c r="C1156" s="2" t="s">
        <v>2145</v>
      </c>
      <c r="D1156" s="2" t="s">
        <v>3029</v>
      </c>
      <c r="E1156" s="5" t="s">
        <v>3030</v>
      </c>
      <c r="F1156" s="4">
        <f t="shared" si="129"/>
        <v>13000</v>
      </c>
      <c r="G1156" s="5" t="s">
        <v>3030</v>
      </c>
      <c r="H1156" s="4">
        <f t="shared" si="130"/>
        <v>13000</v>
      </c>
      <c r="I1156" s="5" t="s">
        <v>3031</v>
      </c>
      <c r="J1156" s="4">
        <f t="shared" si="131"/>
        <v>6616.31</v>
      </c>
      <c r="K1156" s="5" t="s">
        <v>3030</v>
      </c>
      <c r="L1156" s="4">
        <f t="shared" si="132"/>
        <v>13000</v>
      </c>
    </row>
    <row r="1157" spans="1:12" x14ac:dyDescent="0.2">
      <c r="A1157" s="2" t="s">
        <v>3015</v>
      </c>
      <c r="B1157" s="2" t="s">
        <v>149</v>
      </c>
      <c r="C1157" s="2" t="s">
        <v>19</v>
      </c>
      <c r="D1157" s="2" t="s">
        <v>3032</v>
      </c>
      <c r="E1157" s="5" t="s">
        <v>125</v>
      </c>
      <c r="F1157" s="4">
        <f t="shared" si="129"/>
        <v>500</v>
      </c>
      <c r="G1157" s="5" t="s">
        <v>125</v>
      </c>
      <c r="H1157" s="4">
        <f t="shared" si="130"/>
        <v>500</v>
      </c>
      <c r="J1157" s="4">
        <f t="shared" si="131"/>
        <v>0</v>
      </c>
      <c r="K1157" s="5" t="s">
        <v>125</v>
      </c>
      <c r="L1157" s="4">
        <f t="shared" si="132"/>
        <v>500</v>
      </c>
    </row>
    <row r="1158" spans="1:12" x14ac:dyDescent="0.2">
      <c r="A1158" s="2" t="s">
        <v>3015</v>
      </c>
      <c r="B1158" s="2" t="s">
        <v>149</v>
      </c>
      <c r="C1158" s="2" t="s">
        <v>2020</v>
      </c>
      <c r="D1158" s="2" t="s">
        <v>3033</v>
      </c>
      <c r="F1158" s="4">
        <f t="shared" si="129"/>
        <v>0</v>
      </c>
      <c r="H1158" s="4">
        <f t="shared" si="130"/>
        <v>0</v>
      </c>
      <c r="J1158" s="4">
        <f t="shared" si="131"/>
        <v>0</v>
      </c>
      <c r="L1158" s="4">
        <f t="shared" si="132"/>
        <v>0</v>
      </c>
    </row>
    <row r="1159" spans="1:12" x14ac:dyDescent="0.2">
      <c r="A1159" s="2" t="s">
        <v>3015</v>
      </c>
      <c r="B1159" s="2" t="s">
        <v>149</v>
      </c>
      <c r="C1159" s="2" t="s">
        <v>2191</v>
      </c>
      <c r="D1159" s="2" t="s">
        <v>3034</v>
      </c>
      <c r="F1159" s="4">
        <f t="shared" si="129"/>
        <v>0</v>
      </c>
      <c r="H1159" s="4">
        <f t="shared" si="130"/>
        <v>0</v>
      </c>
      <c r="I1159" s="5" t="s">
        <v>3035</v>
      </c>
      <c r="J1159" s="4">
        <f t="shared" si="131"/>
        <v>274.5</v>
      </c>
      <c r="L1159" s="4">
        <f t="shared" si="132"/>
        <v>0</v>
      </c>
    </row>
    <row r="1160" spans="1:12" x14ac:dyDescent="0.2">
      <c r="A1160" s="2" t="s">
        <v>3015</v>
      </c>
      <c r="B1160" s="2" t="s">
        <v>149</v>
      </c>
      <c r="C1160" s="2" t="s">
        <v>26</v>
      </c>
      <c r="D1160" s="2" t="s">
        <v>3036</v>
      </c>
      <c r="F1160" s="4">
        <f t="shared" si="129"/>
        <v>0</v>
      </c>
      <c r="H1160" s="4">
        <f t="shared" si="130"/>
        <v>0</v>
      </c>
      <c r="I1160" s="5" t="s">
        <v>3037</v>
      </c>
      <c r="J1160" s="4">
        <f t="shared" si="131"/>
        <v>508.64</v>
      </c>
      <c r="L1160" s="4">
        <f t="shared" si="132"/>
        <v>0</v>
      </c>
    </row>
    <row r="1161" spans="1:12" x14ac:dyDescent="0.2">
      <c r="A1161" s="2" t="s">
        <v>3015</v>
      </c>
      <c r="B1161" s="2" t="s">
        <v>149</v>
      </c>
      <c r="C1161" s="2" t="s">
        <v>1936</v>
      </c>
      <c r="D1161" s="2" t="s">
        <v>3038</v>
      </c>
      <c r="E1161" s="5" t="s">
        <v>30</v>
      </c>
      <c r="F1161" s="4">
        <f t="shared" si="129"/>
        <v>100</v>
      </c>
      <c r="G1161" s="5" t="s">
        <v>30</v>
      </c>
      <c r="H1161" s="4">
        <f t="shared" si="130"/>
        <v>100</v>
      </c>
      <c r="J1161" s="4">
        <f t="shared" si="131"/>
        <v>0</v>
      </c>
      <c r="K1161" s="5" t="s">
        <v>30</v>
      </c>
      <c r="L1161" s="4">
        <f t="shared" si="132"/>
        <v>100</v>
      </c>
    </row>
    <row r="1162" spans="1:12" x14ac:dyDescent="0.2">
      <c r="A1162" s="2" t="s">
        <v>3015</v>
      </c>
      <c r="B1162" s="2" t="s">
        <v>2531</v>
      </c>
      <c r="C1162" s="2" t="s">
        <v>1884</v>
      </c>
      <c r="D1162" s="2" t="s">
        <v>3039</v>
      </c>
      <c r="F1162" s="4">
        <f t="shared" si="129"/>
        <v>0</v>
      </c>
      <c r="H1162" s="4">
        <f t="shared" si="130"/>
        <v>0</v>
      </c>
      <c r="J1162" s="4">
        <f t="shared" si="131"/>
        <v>0</v>
      </c>
      <c r="L1162" s="4">
        <f t="shared" si="132"/>
        <v>0</v>
      </c>
    </row>
    <row r="1163" spans="1:12" x14ac:dyDescent="0.2">
      <c r="A1163" s="2" t="s">
        <v>3015</v>
      </c>
      <c r="B1163" s="2" t="s">
        <v>63</v>
      </c>
      <c r="C1163" s="2" t="s">
        <v>11</v>
      </c>
      <c r="D1163" s="2" t="s">
        <v>3040</v>
      </c>
      <c r="E1163" s="5" t="s">
        <v>169</v>
      </c>
      <c r="F1163" s="4">
        <f t="shared" si="129"/>
        <v>2000</v>
      </c>
      <c r="G1163" s="5" t="s">
        <v>169</v>
      </c>
      <c r="H1163" s="4">
        <f t="shared" si="130"/>
        <v>2000</v>
      </c>
      <c r="I1163" s="5" t="s">
        <v>3041</v>
      </c>
      <c r="J1163" s="4">
        <f t="shared" si="131"/>
        <v>492.66</v>
      </c>
      <c r="K1163" s="5" t="s">
        <v>18</v>
      </c>
      <c r="L1163" s="4">
        <f t="shared" si="132"/>
        <v>5000</v>
      </c>
    </row>
    <row r="1164" spans="1:12" x14ac:dyDescent="0.2">
      <c r="A1164" s="8"/>
      <c r="B1164" s="8"/>
      <c r="C1164" s="8"/>
      <c r="D1164" s="8"/>
      <c r="E1164" s="9"/>
      <c r="F1164" s="7">
        <f>SUM(F1150:F1163)</f>
        <v>75600</v>
      </c>
      <c r="G1164" s="7">
        <f t="shared" ref="G1164:L1164" si="134">SUM(G1150:G1163)</f>
        <v>0</v>
      </c>
      <c r="H1164" s="7">
        <f t="shared" si="134"/>
        <v>75600</v>
      </c>
      <c r="I1164" s="7">
        <f t="shared" si="134"/>
        <v>0</v>
      </c>
      <c r="J1164" s="7">
        <f t="shared" si="134"/>
        <v>69697.56</v>
      </c>
      <c r="K1164" s="7">
        <f t="shared" si="134"/>
        <v>0</v>
      </c>
      <c r="L1164" s="7">
        <f t="shared" si="134"/>
        <v>100000</v>
      </c>
    </row>
    <row r="1165" spans="1:12" x14ac:dyDescent="0.2">
      <c r="A1165" s="2" t="s">
        <v>3042</v>
      </c>
      <c r="B1165" s="2" t="s">
        <v>724</v>
      </c>
      <c r="C1165" s="2" t="s">
        <v>153</v>
      </c>
      <c r="D1165" s="2" t="s">
        <v>3043</v>
      </c>
      <c r="F1165" s="4">
        <v>2500.92</v>
      </c>
      <c r="G1165" s="5" t="s">
        <v>3044</v>
      </c>
      <c r="H1165" s="4">
        <f t="shared" si="130"/>
        <v>2500.92</v>
      </c>
      <c r="I1165" s="5" t="s">
        <v>3045</v>
      </c>
      <c r="J1165" s="4">
        <f t="shared" si="131"/>
        <v>1839.2</v>
      </c>
      <c r="K1165" s="5" t="s">
        <v>187</v>
      </c>
      <c r="L1165" s="4">
        <f t="shared" si="132"/>
        <v>1700</v>
      </c>
    </row>
    <row r="1166" spans="1:12" x14ac:dyDescent="0.2">
      <c r="A1166" s="2" t="s">
        <v>3042</v>
      </c>
      <c r="B1166" s="2" t="s">
        <v>724</v>
      </c>
      <c r="C1166" s="2" t="s">
        <v>19</v>
      </c>
      <c r="D1166" s="2" t="s">
        <v>3046</v>
      </c>
      <c r="E1166" s="5" t="s">
        <v>146</v>
      </c>
      <c r="F1166" s="4">
        <f t="shared" si="129"/>
        <v>10000</v>
      </c>
      <c r="G1166" s="5" t="s">
        <v>146</v>
      </c>
      <c r="H1166" s="4">
        <f t="shared" si="130"/>
        <v>10000</v>
      </c>
      <c r="I1166" s="5" t="s">
        <v>3047</v>
      </c>
      <c r="J1166" s="4">
        <f t="shared" si="131"/>
        <v>8242.65</v>
      </c>
      <c r="K1166" s="5" t="s">
        <v>146</v>
      </c>
      <c r="L1166" s="4">
        <f t="shared" si="132"/>
        <v>10000</v>
      </c>
    </row>
    <row r="1167" spans="1:12" x14ac:dyDescent="0.2">
      <c r="A1167" s="2" t="s">
        <v>3042</v>
      </c>
      <c r="B1167" s="2" t="s">
        <v>724</v>
      </c>
      <c r="C1167" s="2" t="s">
        <v>67</v>
      </c>
      <c r="D1167" s="2" t="s">
        <v>3048</v>
      </c>
      <c r="E1167" s="5" t="s">
        <v>157</v>
      </c>
      <c r="F1167" s="4">
        <f t="shared" si="129"/>
        <v>6000</v>
      </c>
      <c r="G1167" s="5" t="s">
        <v>157</v>
      </c>
      <c r="H1167" s="4">
        <f t="shared" si="130"/>
        <v>6000</v>
      </c>
      <c r="I1167" s="5" t="s">
        <v>3049</v>
      </c>
      <c r="J1167" s="4">
        <f t="shared" si="131"/>
        <v>12023.03</v>
      </c>
      <c r="K1167" s="5" t="s">
        <v>3050</v>
      </c>
      <c r="L1167" s="4">
        <f t="shared" si="132"/>
        <v>33630</v>
      </c>
    </row>
    <row r="1168" spans="1:12" x14ac:dyDescent="0.2">
      <c r="A1168" s="2" t="s">
        <v>3042</v>
      </c>
      <c r="B1168" s="2" t="s">
        <v>724</v>
      </c>
      <c r="C1168" s="2" t="s">
        <v>3051</v>
      </c>
      <c r="D1168" s="2" t="s">
        <v>91</v>
      </c>
      <c r="E1168" s="5" t="s">
        <v>3052</v>
      </c>
      <c r="F1168" s="4">
        <f t="shared" si="129"/>
        <v>25556.2</v>
      </c>
      <c r="G1168" s="5" t="s">
        <v>3052</v>
      </c>
      <c r="H1168" s="4">
        <f t="shared" si="130"/>
        <v>25556.2</v>
      </c>
      <c r="I1168" s="5" t="s">
        <v>3053</v>
      </c>
      <c r="J1168" s="4">
        <f t="shared" si="131"/>
        <v>21588.19</v>
      </c>
      <c r="K1168" s="5" t="s">
        <v>3054</v>
      </c>
      <c r="L1168" s="4">
        <f t="shared" si="132"/>
        <v>35116.199999999997</v>
      </c>
    </row>
    <row r="1169" spans="1:12" x14ac:dyDescent="0.2">
      <c r="A1169" s="2" t="s">
        <v>3042</v>
      </c>
      <c r="B1169" s="2" t="s">
        <v>3055</v>
      </c>
      <c r="C1169" s="2" t="s">
        <v>3056</v>
      </c>
      <c r="D1169" s="2" t="s">
        <v>3057</v>
      </c>
      <c r="E1169" s="5" t="s">
        <v>3058</v>
      </c>
      <c r="F1169" s="4">
        <f t="shared" si="129"/>
        <v>22485.119999999999</v>
      </c>
      <c r="G1169" s="5" t="s">
        <v>3058</v>
      </c>
      <c r="H1169" s="4">
        <f t="shared" si="130"/>
        <v>22485.119999999999</v>
      </c>
      <c r="I1169" s="5" t="s">
        <v>3059</v>
      </c>
      <c r="J1169" s="4">
        <f t="shared" si="131"/>
        <v>22337.16</v>
      </c>
      <c r="L1169" s="4">
        <f t="shared" si="132"/>
        <v>0</v>
      </c>
    </row>
    <row r="1170" spans="1:12" x14ac:dyDescent="0.2">
      <c r="A1170" s="8"/>
      <c r="B1170" s="8"/>
      <c r="C1170" s="8"/>
      <c r="D1170" s="8"/>
      <c r="E1170" s="9"/>
      <c r="F1170" s="7">
        <f>SUM(F1165:F1169)</f>
        <v>66542.239999999991</v>
      </c>
      <c r="G1170" s="7">
        <f t="shared" ref="G1170:L1170" si="135">SUM(G1165:G1169)</f>
        <v>0</v>
      </c>
      <c r="H1170" s="7">
        <f t="shared" si="135"/>
        <v>66542.239999999991</v>
      </c>
      <c r="I1170" s="7">
        <f t="shared" si="135"/>
        <v>0</v>
      </c>
      <c r="J1170" s="7">
        <f t="shared" si="135"/>
        <v>66030.23</v>
      </c>
      <c r="K1170" s="7">
        <f t="shared" si="135"/>
        <v>0</v>
      </c>
      <c r="L1170" s="7">
        <f t="shared" si="135"/>
        <v>80446.2</v>
      </c>
    </row>
    <row r="1171" spans="1:12" x14ac:dyDescent="0.2">
      <c r="A1171" s="2" t="s">
        <v>3060</v>
      </c>
      <c r="B1171" s="2" t="s">
        <v>3055</v>
      </c>
      <c r="C1171" s="2" t="s">
        <v>3056</v>
      </c>
      <c r="D1171" s="2" t="s">
        <v>3057</v>
      </c>
      <c r="F1171" s="4">
        <f t="shared" si="129"/>
        <v>0</v>
      </c>
      <c r="H1171" s="4">
        <f t="shared" si="130"/>
        <v>0</v>
      </c>
      <c r="J1171" s="4">
        <f t="shared" si="131"/>
        <v>0</v>
      </c>
      <c r="K1171" s="5" t="s">
        <v>3061</v>
      </c>
      <c r="L1171" s="4">
        <f t="shared" si="132"/>
        <v>22410</v>
      </c>
    </row>
    <row r="1172" spans="1:12" x14ac:dyDescent="0.2">
      <c r="A1172" s="2" t="s">
        <v>3060</v>
      </c>
      <c r="B1172" s="2" t="s">
        <v>3055</v>
      </c>
      <c r="C1172" s="2" t="s">
        <v>38</v>
      </c>
      <c r="D1172" s="2" t="s">
        <v>3062</v>
      </c>
      <c r="F1172" s="4">
        <f t="shared" si="129"/>
        <v>0</v>
      </c>
      <c r="H1172" s="4">
        <f t="shared" si="130"/>
        <v>0</v>
      </c>
      <c r="J1172" s="4">
        <f t="shared" si="131"/>
        <v>0</v>
      </c>
      <c r="K1172" s="5" t="s">
        <v>51</v>
      </c>
      <c r="L1172" s="4">
        <f t="shared" si="132"/>
        <v>4000</v>
      </c>
    </row>
    <row r="1173" spans="1:12" x14ac:dyDescent="0.2">
      <c r="A1173" s="2" t="s">
        <v>3060</v>
      </c>
      <c r="B1173" s="2" t="s">
        <v>3055</v>
      </c>
      <c r="C1173" s="2" t="s">
        <v>1960</v>
      </c>
      <c r="D1173" s="2" t="s">
        <v>3063</v>
      </c>
      <c r="F1173" s="4">
        <f t="shared" si="129"/>
        <v>0</v>
      </c>
      <c r="H1173" s="4">
        <f t="shared" si="130"/>
        <v>0</v>
      </c>
      <c r="J1173" s="4">
        <f t="shared" si="131"/>
        <v>0</v>
      </c>
      <c r="K1173" s="5" t="s">
        <v>125</v>
      </c>
      <c r="L1173" s="4">
        <f t="shared" si="132"/>
        <v>500</v>
      </c>
    </row>
    <row r="1174" spans="1:12" x14ac:dyDescent="0.2">
      <c r="A1174" s="8"/>
      <c r="B1174" s="8"/>
      <c r="C1174" s="8"/>
      <c r="D1174" s="8"/>
      <c r="E1174" s="7"/>
      <c r="F1174" s="7">
        <f>SUM(F1171:F1173)</f>
        <v>0</v>
      </c>
      <c r="G1174" s="7">
        <f t="shared" ref="G1174:L1174" si="136">SUM(G1171:G1173)</f>
        <v>0</v>
      </c>
      <c r="H1174" s="7">
        <f t="shared" si="136"/>
        <v>0</v>
      </c>
      <c r="I1174" s="7">
        <f t="shared" si="136"/>
        <v>0</v>
      </c>
      <c r="J1174" s="7">
        <f t="shared" si="136"/>
        <v>0</v>
      </c>
      <c r="K1174" s="7">
        <f t="shared" si="136"/>
        <v>0</v>
      </c>
      <c r="L1174" s="7">
        <f t="shared" si="136"/>
        <v>26910</v>
      </c>
    </row>
    <row r="1175" spans="1:12" x14ac:dyDescent="0.2">
      <c r="A1175" s="2" t="s">
        <v>3064</v>
      </c>
      <c r="B1175" s="2" t="s">
        <v>3065</v>
      </c>
      <c r="C1175" s="2" t="s">
        <v>1976</v>
      </c>
      <c r="D1175" s="2" t="s">
        <v>3066</v>
      </c>
      <c r="F1175" s="4">
        <v>4500</v>
      </c>
      <c r="G1175" s="5" t="s">
        <v>1990</v>
      </c>
      <c r="H1175" s="4">
        <f t="shared" ref="H1175:H1187" si="137">VALUE(G1175)</f>
        <v>4500</v>
      </c>
      <c r="J1175" s="4">
        <f t="shared" ref="J1175:J1187" si="138">VALUE(I1175)</f>
        <v>0</v>
      </c>
      <c r="K1175" s="5" t="s">
        <v>1990</v>
      </c>
      <c r="L1175" s="4">
        <f t="shared" ref="L1175:L1187" si="139">VALUE(K1175)</f>
        <v>4500</v>
      </c>
    </row>
    <row r="1176" spans="1:12" x14ac:dyDescent="0.2">
      <c r="A1176" s="2" t="s">
        <v>3064</v>
      </c>
      <c r="B1176" s="2" t="s">
        <v>3067</v>
      </c>
      <c r="C1176" s="2" t="s">
        <v>38</v>
      </c>
      <c r="D1176" s="2" t="s">
        <v>3068</v>
      </c>
      <c r="E1176" s="5" t="s">
        <v>3069</v>
      </c>
      <c r="F1176" s="4">
        <f t="shared" ref="F1176:F1187" si="140">VALUE(E1176)</f>
        <v>6938.07</v>
      </c>
      <c r="G1176" s="5" t="s">
        <v>3069</v>
      </c>
      <c r="H1176" s="4">
        <f t="shared" si="137"/>
        <v>6938.07</v>
      </c>
      <c r="I1176" s="5" t="s">
        <v>3070</v>
      </c>
      <c r="J1176" s="4">
        <f t="shared" si="138"/>
        <v>51180.15</v>
      </c>
      <c r="L1176" s="4">
        <f t="shared" si="139"/>
        <v>0</v>
      </c>
    </row>
    <row r="1177" spans="1:12" x14ac:dyDescent="0.2">
      <c r="A1177" s="2" t="s">
        <v>3064</v>
      </c>
      <c r="B1177" s="2" t="s">
        <v>3067</v>
      </c>
      <c r="C1177" s="2" t="s">
        <v>86</v>
      </c>
      <c r="D1177" s="2" t="s">
        <v>3071</v>
      </c>
      <c r="E1177" s="5" t="s">
        <v>2512</v>
      </c>
      <c r="F1177" s="4">
        <f t="shared" si="140"/>
        <v>50000</v>
      </c>
      <c r="G1177" s="5" t="s">
        <v>2512</v>
      </c>
      <c r="H1177" s="4">
        <f t="shared" si="137"/>
        <v>50000</v>
      </c>
      <c r="J1177" s="4">
        <f t="shared" si="138"/>
        <v>0</v>
      </c>
      <c r="K1177" s="5" t="s">
        <v>3072</v>
      </c>
      <c r="L1177" s="4">
        <f t="shared" si="139"/>
        <v>65000</v>
      </c>
    </row>
    <row r="1178" spans="1:12" x14ac:dyDescent="0.2">
      <c r="A1178" s="2" t="s">
        <v>3064</v>
      </c>
      <c r="B1178" s="2" t="s">
        <v>3067</v>
      </c>
      <c r="C1178" s="2" t="s">
        <v>88</v>
      </c>
      <c r="D1178" s="2" t="s">
        <v>3073</v>
      </c>
      <c r="E1178" s="5" t="s">
        <v>169</v>
      </c>
      <c r="F1178" s="4">
        <f t="shared" si="140"/>
        <v>2000</v>
      </c>
      <c r="G1178" s="5" t="s">
        <v>169</v>
      </c>
      <c r="H1178" s="4">
        <f t="shared" si="137"/>
        <v>2000</v>
      </c>
      <c r="I1178" s="5" t="s">
        <v>3074</v>
      </c>
      <c r="J1178" s="4">
        <f t="shared" si="138"/>
        <v>13679.05</v>
      </c>
      <c r="K1178" s="5" t="s">
        <v>146</v>
      </c>
      <c r="L1178" s="4">
        <f t="shared" si="139"/>
        <v>10000</v>
      </c>
    </row>
    <row r="1179" spans="1:12" x14ac:dyDescent="0.2">
      <c r="A1179" s="2" t="s">
        <v>3064</v>
      </c>
      <c r="B1179" s="2" t="s">
        <v>3067</v>
      </c>
      <c r="C1179" s="2" t="s">
        <v>90</v>
      </c>
      <c r="D1179" s="2" t="s">
        <v>3075</v>
      </c>
      <c r="E1179" s="5" t="s">
        <v>157</v>
      </c>
      <c r="F1179" s="4">
        <f t="shared" si="140"/>
        <v>6000</v>
      </c>
      <c r="G1179" s="5" t="s">
        <v>157</v>
      </c>
      <c r="H1179" s="4">
        <f t="shared" si="137"/>
        <v>6000</v>
      </c>
      <c r="J1179" s="4">
        <f t="shared" si="138"/>
        <v>0</v>
      </c>
      <c r="K1179" s="5" t="s">
        <v>142</v>
      </c>
      <c r="L1179" s="4">
        <f t="shared" si="139"/>
        <v>35000</v>
      </c>
    </row>
    <row r="1180" spans="1:12" x14ac:dyDescent="0.2">
      <c r="A1180" s="2" t="s">
        <v>3064</v>
      </c>
      <c r="B1180" s="2" t="s">
        <v>3076</v>
      </c>
      <c r="C1180" s="2" t="s">
        <v>21</v>
      </c>
      <c r="D1180" s="2" t="s">
        <v>3077</v>
      </c>
      <c r="E1180" s="5" t="s">
        <v>3078</v>
      </c>
      <c r="F1180" s="4">
        <f t="shared" si="140"/>
        <v>383.33</v>
      </c>
      <c r="G1180" s="5" t="s">
        <v>3078</v>
      </c>
      <c r="H1180" s="4">
        <f t="shared" si="137"/>
        <v>383.33</v>
      </c>
      <c r="I1180" s="5" t="s">
        <v>3079</v>
      </c>
      <c r="J1180" s="4">
        <f t="shared" si="138"/>
        <v>5665.13</v>
      </c>
      <c r="K1180" s="5" t="s">
        <v>3078</v>
      </c>
      <c r="L1180" s="4">
        <f t="shared" si="139"/>
        <v>383.33</v>
      </c>
    </row>
    <row r="1181" spans="1:12" x14ac:dyDescent="0.2">
      <c r="A1181" s="20" t="s">
        <v>3064</v>
      </c>
      <c r="B1181" s="20" t="s">
        <v>749</v>
      </c>
      <c r="C1181" s="20" t="s">
        <v>14</v>
      </c>
      <c r="D1181" s="20" t="s">
        <v>3080</v>
      </c>
      <c r="F1181" s="4">
        <f t="shared" si="140"/>
        <v>0</v>
      </c>
      <c r="H1181" s="4">
        <f t="shared" si="137"/>
        <v>0</v>
      </c>
      <c r="J1181" s="4">
        <f t="shared" si="138"/>
        <v>0</v>
      </c>
      <c r="L1181" s="4">
        <f t="shared" si="139"/>
        <v>0</v>
      </c>
    </row>
    <row r="1182" spans="1:12" x14ac:dyDescent="0.2">
      <c r="A1182" s="20" t="s">
        <v>3064</v>
      </c>
      <c r="B1182" s="20" t="s">
        <v>749</v>
      </c>
      <c r="C1182" s="20" t="s">
        <v>3081</v>
      </c>
      <c r="D1182" s="20" t="s">
        <v>3082</v>
      </c>
      <c r="F1182" s="4">
        <f t="shared" si="140"/>
        <v>0</v>
      </c>
      <c r="H1182" s="4">
        <f t="shared" si="137"/>
        <v>0</v>
      </c>
      <c r="J1182" s="4">
        <f t="shared" si="138"/>
        <v>0</v>
      </c>
      <c r="L1182" s="4">
        <f t="shared" si="139"/>
        <v>0</v>
      </c>
    </row>
    <row r="1183" spans="1:12" x14ac:dyDescent="0.2">
      <c r="A1183" s="20" t="s">
        <v>3064</v>
      </c>
      <c r="B1183" s="20" t="s">
        <v>749</v>
      </c>
      <c r="C1183" s="20" t="s">
        <v>19</v>
      </c>
      <c r="D1183" s="20" t="s">
        <v>3083</v>
      </c>
      <c r="F1183" s="4">
        <f t="shared" si="140"/>
        <v>0</v>
      </c>
      <c r="H1183" s="4">
        <f t="shared" si="137"/>
        <v>0</v>
      </c>
      <c r="I1183" s="21" t="s">
        <v>3084</v>
      </c>
      <c r="J1183" s="4">
        <f t="shared" si="138"/>
        <v>4149.6400000000003</v>
      </c>
      <c r="L1183" s="4">
        <f t="shared" si="139"/>
        <v>0</v>
      </c>
    </row>
    <row r="1184" spans="1:12" x14ac:dyDescent="0.2">
      <c r="A1184" s="20" t="s">
        <v>3064</v>
      </c>
      <c r="B1184" s="20" t="s">
        <v>749</v>
      </c>
      <c r="C1184" s="20" t="s">
        <v>199</v>
      </c>
      <c r="D1184" s="20" t="s">
        <v>3085</v>
      </c>
      <c r="E1184" s="21" t="s">
        <v>187</v>
      </c>
      <c r="F1184" s="4">
        <f t="shared" si="140"/>
        <v>1700</v>
      </c>
      <c r="G1184" s="21" t="s">
        <v>187</v>
      </c>
      <c r="H1184" s="4">
        <f t="shared" si="137"/>
        <v>1700</v>
      </c>
      <c r="I1184" s="21" t="s">
        <v>3086</v>
      </c>
      <c r="J1184" s="4">
        <f t="shared" si="138"/>
        <v>746.29</v>
      </c>
      <c r="K1184" s="21" t="s">
        <v>187</v>
      </c>
      <c r="L1184" s="4">
        <f t="shared" si="139"/>
        <v>1700</v>
      </c>
    </row>
    <row r="1185" spans="1:12" x14ac:dyDescent="0.2">
      <c r="A1185" s="20" t="s">
        <v>3064</v>
      </c>
      <c r="B1185" s="20" t="s">
        <v>749</v>
      </c>
      <c r="C1185" s="20" t="s">
        <v>31</v>
      </c>
      <c r="D1185" s="20" t="s">
        <v>3087</v>
      </c>
      <c r="F1185" s="4">
        <f t="shared" si="140"/>
        <v>0</v>
      </c>
      <c r="H1185" s="4">
        <f t="shared" si="137"/>
        <v>0</v>
      </c>
      <c r="I1185" s="21" t="s">
        <v>3088</v>
      </c>
      <c r="J1185" s="4">
        <f t="shared" si="138"/>
        <v>843.37</v>
      </c>
      <c r="L1185" s="4">
        <f t="shared" si="139"/>
        <v>0</v>
      </c>
    </row>
    <row r="1186" spans="1:12" x14ac:dyDescent="0.2">
      <c r="A1186" s="20" t="s">
        <v>3064</v>
      </c>
      <c r="B1186" s="20" t="s">
        <v>749</v>
      </c>
      <c r="C1186" s="20" t="s">
        <v>1936</v>
      </c>
      <c r="D1186" s="20" t="s">
        <v>3089</v>
      </c>
      <c r="E1186" s="21" t="s">
        <v>51</v>
      </c>
      <c r="F1186" s="4">
        <f t="shared" si="140"/>
        <v>4000</v>
      </c>
      <c r="G1186" s="21" t="s">
        <v>51</v>
      </c>
      <c r="H1186" s="4">
        <f t="shared" si="137"/>
        <v>4000</v>
      </c>
      <c r="I1186" s="21" t="s">
        <v>3090</v>
      </c>
      <c r="J1186" s="4">
        <f t="shared" si="138"/>
        <v>3613.06</v>
      </c>
      <c r="K1186" s="21" t="s">
        <v>51</v>
      </c>
      <c r="L1186" s="4">
        <f t="shared" si="139"/>
        <v>4000</v>
      </c>
    </row>
    <row r="1187" spans="1:12" x14ac:dyDescent="0.2">
      <c r="A1187" s="20" t="s">
        <v>3064</v>
      </c>
      <c r="B1187" s="20" t="s">
        <v>749</v>
      </c>
      <c r="C1187" s="20" t="s">
        <v>38</v>
      </c>
      <c r="D1187" s="20" t="s">
        <v>3091</v>
      </c>
      <c r="F1187" s="4">
        <f t="shared" si="140"/>
        <v>0</v>
      </c>
      <c r="H1187" s="4">
        <f t="shared" si="137"/>
        <v>0</v>
      </c>
      <c r="J1187" s="4">
        <f t="shared" si="138"/>
        <v>0</v>
      </c>
      <c r="K1187" s="21" t="s">
        <v>127</v>
      </c>
      <c r="L1187" s="4">
        <f t="shared" si="139"/>
        <v>2500</v>
      </c>
    </row>
    <row r="1188" spans="1:12" x14ac:dyDescent="0.2">
      <c r="A1188" s="22">
        <v>7002</v>
      </c>
      <c r="B1188" s="22">
        <v>32300</v>
      </c>
      <c r="C1188" s="22">
        <v>2270601</v>
      </c>
      <c r="D1188" s="20" t="s">
        <v>3578</v>
      </c>
      <c r="K1188" s="21"/>
      <c r="L1188" s="4">
        <v>8000</v>
      </c>
    </row>
    <row r="1189" spans="1:12" x14ac:dyDescent="0.2">
      <c r="A1189" s="20" t="s">
        <v>3064</v>
      </c>
      <c r="B1189" s="20" t="s">
        <v>749</v>
      </c>
      <c r="C1189" s="20" t="s">
        <v>1960</v>
      </c>
      <c r="D1189" s="20" t="s">
        <v>3092</v>
      </c>
      <c r="E1189" s="21" t="s">
        <v>157</v>
      </c>
      <c r="F1189" s="4">
        <f t="shared" ref="F1189:F1220" si="141">VALUE(E1189)</f>
        <v>6000</v>
      </c>
      <c r="G1189" s="21" t="s">
        <v>157</v>
      </c>
      <c r="H1189" s="4">
        <f t="shared" ref="H1189:H1220" si="142">VALUE(G1189)</f>
        <v>6000</v>
      </c>
      <c r="I1189" s="21" t="s">
        <v>157</v>
      </c>
      <c r="J1189" s="4">
        <f t="shared" ref="J1189:J1220" si="143">VALUE(I1189)</f>
        <v>6000</v>
      </c>
      <c r="K1189" s="21" t="s">
        <v>157</v>
      </c>
      <c r="L1189" s="4">
        <f t="shared" ref="L1189:L1195" si="144">VALUE(K1189)</f>
        <v>6000</v>
      </c>
    </row>
    <row r="1190" spans="1:12" x14ac:dyDescent="0.2">
      <c r="A1190" s="20" t="s">
        <v>3064</v>
      </c>
      <c r="B1190" s="20" t="s">
        <v>749</v>
      </c>
      <c r="C1190" s="20" t="s">
        <v>1119</v>
      </c>
      <c r="D1190" s="20" t="s">
        <v>3093</v>
      </c>
      <c r="F1190" s="4">
        <f t="shared" si="141"/>
        <v>0</v>
      </c>
      <c r="H1190" s="4">
        <f t="shared" si="142"/>
        <v>0</v>
      </c>
      <c r="J1190" s="4">
        <f t="shared" si="143"/>
        <v>0</v>
      </c>
      <c r="L1190" s="4">
        <f t="shared" si="144"/>
        <v>0</v>
      </c>
    </row>
    <row r="1191" spans="1:12" x14ac:dyDescent="0.2">
      <c r="A1191" s="20" t="s">
        <v>3064</v>
      </c>
      <c r="B1191" s="20" t="s">
        <v>749</v>
      </c>
      <c r="C1191" s="20" t="s">
        <v>1121</v>
      </c>
      <c r="D1191" s="20" t="s">
        <v>3094</v>
      </c>
      <c r="E1191" s="21" t="s">
        <v>3095</v>
      </c>
      <c r="F1191" s="4">
        <f t="shared" si="141"/>
        <v>220</v>
      </c>
      <c r="G1191" s="21" t="s">
        <v>3095</v>
      </c>
      <c r="H1191" s="4">
        <f t="shared" si="142"/>
        <v>220</v>
      </c>
      <c r="I1191" s="21" t="s">
        <v>3095</v>
      </c>
      <c r="J1191" s="4">
        <f t="shared" si="143"/>
        <v>220</v>
      </c>
      <c r="K1191" s="21" t="s">
        <v>3095</v>
      </c>
      <c r="L1191" s="4">
        <f t="shared" si="144"/>
        <v>220</v>
      </c>
    </row>
    <row r="1192" spans="1:12" x14ac:dyDescent="0.2">
      <c r="A1192" s="20" t="s">
        <v>3064</v>
      </c>
      <c r="B1192" s="20" t="s">
        <v>3096</v>
      </c>
      <c r="C1192" s="20" t="s">
        <v>1880</v>
      </c>
      <c r="D1192" s="20" t="s">
        <v>3097</v>
      </c>
      <c r="E1192" s="21" t="s">
        <v>3098</v>
      </c>
      <c r="F1192" s="4">
        <f t="shared" si="141"/>
        <v>11400</v>
      </c>
      <c r="G1192" s="21" t="s">
        <v>3098</v>
      </c>
      <c r="H1192" s="4">
        <f t="shared" si="142"/>
        <v>11400</v>
      </c>
      <c r="I1192" s="21" t="s">
        <v>3099</v>
      </c>
      <c r="J1192" s="4">
        <f t="shared" si="143"/>
        <v>7700.33</v>
      </c>
      <c r="K1192" s="21" t="s">
        <v>3098</v>
      </c>
      <c r="L1192" s="4">
        <f t="shared" si="144"/>
        <v>11400</v>
      </c>
    </row>
    <row r="1193" spans="1:12" x14ac:dyDescent="0.2">
      <c r="A1193" s="2" t="s">
        <v>3064</v>
      </c>
      <c r="B1193" s="2" t="s">
        <v>3100</v>
      </c>
      <c r="C1193" s="2" t="s">
        <v>86</v>
      </c>
      <c r="D1193" s="2" t="s">
        <v>3101</v>
      </c>
      <c r="F1193" s="4">
        <f t="shared" si="141"/>
        <v>0</v>
      </c>
      <c r="H1193" s="4">
        <f t="shared" si="142"/>
        <v>0</v>
      </c>
      <c r="J1193" s="4">
        <f t="shared" si="143"/>
        <v>0</v>
      </c>
      <c r="K1193" s="5" t="s">
        <v>249</v>
      </c>
      <c r="L1193" s="4">
        <f t="shared" si="144"/>
        <v>30000</v>
      </c>
    </row>
    <row r="1194" spans="1:12" x14ac:dyDescent="0.2">
      <c r="A1194" s="20" t="s">
        <v>3064</v>
      </c>
      <c r="B1194" s="20" t="s">
        <v>3100</v>
      </c>
      <c r="C1194" s="20" t="s">
        <v>1960</v>
      </c>
      <c r="D1194" s="20" t="s">
        <v>3102</v>
      </c>
      <c r="F1194" s="4">
        <f t="shared" si="141"/>
        <v>0</v>
      </c>
      <c r="H1194" s="4">
        <f t="shared" si="142"/>
        <v>0</v>
      </c>
      <c r="J1194" s="4">
        <f t="shared" si="143"/>
        <v>0</v>
      </c>
      <c r="L1194" s="4">
        <f t="shared" si="144"/>
        <v>0</v>
      </c>
    </row>
    <row r="1195" spans="1:12" x14ac:dyDescent="0.2">
      <c r="A1195" s="20" t="s">
        <v>3064</v>
      </c>
      <c r="B1195" s="20" t="s">
        <v>3100</v>
      </c>
      <c r="C1195" s="20" t="s">
        <v>1967</v>
      </c>
      <c r="D1195" s="20" t="s">
        <v>3103</v>
      </c>
      <c r="F1195" s="4">
        <f t="shared" si="141"/>
        <v>0</v>
      </c>
      <c r="H1195" s="4">
        <f t="shared" si="142"/>
        <v>0</v>
      </c>
      <c r="J1195" s="4">
        <f t="shared" si="143"/>
        <v>0</v>
      </c>
      <c r="L1195" s="4">
        <f t="shared" si="144"/>
        <v>0</v>
      </c>
    </row>
    <row r="1196" spans="1:12" x14ac:dyDescent="0.2">
      <c r="A1196" s="20" t="s">
        <v>3064</v>
      </c>
      <c r="B1196" s="20" t="s">
        <v>3100</v>
      </c>
      <c r="C1196" s="20" t="s">
        <v>1969</v>
      </c>
      <c r="D1196" s="20" t="s">
        <v>3589</v>
      </c>
      <c r="F1196" s="4">
        <f t="shared" si="141"/>
        <v>0</v>
      </c>
      <c r="G1196" s="21" t="s">
        <v>51</v>
      </c>
      <c r="H1196" s="4">
        <f t="shared" si="142"/>
        <v>4000</v>
      </c>
      <c r="I1196" s="21" t="s">
        <v>51</v>
      </c>
      <c r="J1196" s="4">
        <f t="shared" si="143"/>
        <v>4000</v>
      </c>
      <c r="L1196" s="4">
        <v>6608.89</v>
      </c>
    </row>
    <row r="1197" spans="1:12" x14ac:dyDescent="0.2">
      <c r="A1197" s="20" t="s">
        <v>3064</v>
      </c>
      <c r="B1197" s="20" t="s">
        <v>3100</v>
      </c>
      <c r="C1197" s="20" t="s">
        <v>1971</v>
      </c>
      <c r="D1197" s="20" t="s">
        <v>3590</v>
      </c>
      <c r="F1197" s="4">
        <f t="shared" si="141"/>
        <v>0</v>
      </c>
      <c r="G1197" s="21" t="s">
        <v>3104</v>
      </c>
      <c r="H1197" s="4">
        <f t="shared" si="142"/>
        <v>17597.32</v>
      </c>
      <c r="I1197" s="21" t="s">
        <v>3104</v>
      </c>
      <c r="J1197" s="4">
        <f t="shared" si="143"/>
        <v>17597.32</v>
      </c>
      <c r="L1197" s="4">
        <v>8170.33</v>
      </c>
    </row>
    <row r="1198" spans="1:12" x14ac:dyDescent="0.2">
      <c r="A1198" s="20" t="s">
        <v>3064</v>
      </c>
      <c r="B1198" s="20" t="s">
        <v>3100</v>
      </c>
      <c r="C1198" s="20" t="s">
        <v>1973</v>
      </c>
      <c r="D1198" s="20" t="s">
        <v>3591</v>
      </c>
      <c r="F1198" s="4">
        <f t="shared" si="141"/>
        <v>0</v>
      </c>
      <c r="G1198" s="21" t="s">
        <v>3105</v>
      </c>
      <c r="H1198" s="4">
        <f t="shared" si="142"/>
        <v>20630</v>
      </c>
      <c r="I1198" s="21" t="s">
        <v>3105</v>
      </c>
      <c r="J1198" s="4">
        <f t="shared" si="143"/>
        <v>20630</v>
      </c>
      <c r="L1198" s="4">
        <v>11111.65</v>
      </c>
    </row>
    <row r="1199" spans="1:12" x14ac:dyDescent="0.2">
      <c r="A1199" s="20" t="s">
        <v>3064</v>
      </c>
      <c r="B1199" s="20" t="s">
        <v>3100</v>
      </c>
      <c r="C1199" s="20" t="s">
        <v>3106</v>
      </c>
      <c r="D1199" s="20" t="s">
        <v>3592</v>
      </c>
      <c r="F1199" s="4">
        <f t="shared" si="141"/>
        <v>0</v>
      </c>
      <c r="G1199" s="21" t="s">
        <v>3107</v>
      </c>
      <c r="H1199" s="4">
        <f t="shared" si="142"/>
        <v>21442.47</v>
      </c>
      <c r="I1199" s="21" t="s">
        <v>3107</v>
      </c>
      <c r="J1199" s="4">
        <f t="shared" si="143"/>
        <v>21442.47</v>
      </c>
      <c r="L1199" s="4">
        <v>12818.34</v>
      </c>
    </row>
    <row r="1200" spans="1:12" x14ac:dyDescent="0.2">
      <c r="A1200" s="20" t="s">
        <v>3064</v>
      </c>
      <c r="B1200" s="20" t="s">
        <v>3100</v>
      </c>
      <c r="C1200" s="20" t="s">
        <v>3108</v>
      </c>
      <c r="D1200" s="20" t="s">
        <v>3593</v>
      </c>
      <c r="F1200" s="4">
        <f t="shared" si="141"/>
        <v>0</v>
      </c>
      <c r="G1200" s="21" t="s">
        <v>3109</v>
      </c>
      <c r="H1200" s="4">
        <f t="shared" si="142"/>
        <v>13409.27</v>
      </c>
      <c r="I1200" s="21" t="s">
        <v>3109</v>
      </c>
      <c r="J1200" s="4">
        <f t="shared" si="143"/>
        <v>13409.27</v>
      </c>
      <c r="L1200" s="4">
        <v>7080.95</v>
      </c>
    </row>
    <row r="1201" spans="1:14" x14ac:dyDescent="0.2">
      <c r="A1201" s="20" t="s">
        <v>3064</v>
      </c>
      <c r="B1201" s="20" t="s">
        <v>3100</v>
      </c>
      <c r="C1201" s="20" t="s">
        <v>3110</v>
      </c>
      <c r="D1201" s="20" t="s">
        <v>3594</v>
      </c>
      <c r="F1201" s="4">
        <f t="shared" si="141"/>
        <v>0</v>
      </c>
      <c r="G1201" s="21" t="s">
        <v>3111</v>
      </c>
      <c r="H1201" s="4">
        <f t="shared" si="142"/>
        <v>30755.200000000001</v>
      </c>
      <c r="I1201" s="21" t="s">
        <v>3111</v>
      </c>
      <c r="J1201" s="4">
        <f t="shared" si="143"/>
        <v>30755.200000000001</v>
      </c>
      <c r="L1201" s="4">
        <v>12418.9</v>
      </c>
    </row>
    <row r="1202" spans="1:14" x14ac:dyDescent="0.2">
      <c r="A1202" s="20" t="s">
        <v>3064</v>
      </c>
      <c r="B1202" s="20" t="s">
        <v>3100</v>
      </c>
      <c r="C1202" s="20" t="s">
        <v>3112</v>
      </c>
      <c r="D1202" s="20" t="s">
        <v>3595</v>
      </c>
      <c r="F1202" s="4">
        <f t="shared" si="141"/>
        <v>0</v>
      </c>
      <c r="G1202" s="21" t="s">
        <v>3113</v>
      </c>
      <c r="H1202" s="4">
        <f t="shared" si="142"/>
        <v>79982.259999999995</v>
      </c>
      <c r="I1202" s="21" t="s">
        <v>3113</v>
      </c>
      <c r="J1202" s="4">
        <f t="shared" si="143"/>
        <v>79982.259999999995</v>
      </c>
      <c r="L1202" s="4">
        <v>34787.440000000002</v>
      </c>
    </row>
    <row r="1203" spans="1:14" x14ac:dyDescent="0.2">
      <c r="A1203" s="20" t="s">
        <v>3064</v>
      </c>
      <c r="B1203" s="20" t="s">
        <v>3100</v>
      </c>
      <c r="C1203" s="20" t="s">
        <v>3114</v>
      </c>
      <c r="D1203" s="20" t="s">
        <v>3596</v>
      </c>
      <c r="F1203" s="4">
        <f t="shared" si="141"/>
        <v>0</v>
      </c>
      <c r="G1203" s="21" t="s">
        <v>3115</v>
      </c>
      <c r="H1203" s="4">
        <f t="shared" si="142"/>
        <v>32906.33</v>
      </c>
      <c r="I1203" s="21" t="s">
        <v>3115</v>
      </c>
      <c r="J1203" s="4">
        <f t="shared" si="143"/>
        <v>32906.33</v>
      </c>
      <c r="L1203" s="4">
        <v>12055.77</v>
      </c>
    </row>
    <row r="1204" spans="1:14" x14ac:dyDescent="0.2">
      <c r="A1204" s="20" t="s">
        <v>3064</v>
      </c>
      <c r="B1204" s="20" t="s">
        <v>3100</v>
      </c>
      <c r="C1204" s="20" t="s">
        <v>3116</v>
      </c>
      <c r="D1204" s="20" t="s">
        <v>3597</v>
      </c>
      <c r="F1204" s="4">
        <f t="shared" si="141"/>
        <v>0</v>
      </c>
      <c r="G1204" s="21" t="s">
        <v>3117</v>
      </c>
      <c r="H1204" s="4">
        <f t="shared" si="142"/>
        <v>80169.789999999994</v>
      </c>
      <c r="I1204" s="21" t="s">
        <v>3117</v>
      </c>
      <c r="J1204" s="4">
        <f t="shared" si="143"/>
        <v>80169.789999999994</v>
      </c>
      <c r="L1204" s="4">
        <v>44010.84</v>
      </c>
    </row>
    <row r="1205" spans="1:14" x14ac:dyDescent="0.2">
      <c r="A1205" s="20" t="s">
        <v>3064</v>
      </c>
      <c r="B1205" s="20" t="s">
        <v>3100</v>
      </c>
      <c r="C1205" s="20" t="s">
        <v>3118</v>
      </c>
      <c r="D1205" s="20" t="s">
        <v>3600</v>
      </c>
      <c r="F1205" s="4">
        <f t="shared" si="141"/>
        <v>0</v>
      </c>
      <c r="G1205" s="21" t="s">
        <v>3119</v>
      </c>
      <c r="H1205" s="4">
        <f t="shared" si="142"/>
        <v>10377.35</v>
      </c>
      <c r="I1205" s="21" t="s">
        <v>3119</v>
      </c>
      <c r="J1205" s="4">
        <f t="shared" si="143"/>
        <v>10377.35</v>
      </c>
      <c r="L1205" s="4">
        <v>5628.45</v>
      </c>
    </row>
    <row r="1206" spans="1:14" x14ac:dyDescent="0.2">
      <c r="A1206" s="20" t="s">
        <v>3064</v>
      </c>
      <c r="B1206" s="20" t="s">
        <v>3100</v>
      </c>
      <c r="C1206" s="20" t="s">
        <v>3120</v>
      </c>
      <c r="D1206" s="20" t="s">
        <v>3598</v>
      </c>
      <c r="F1206" s="4">
        <f t="shared" si="141"/>
        <v>0</v>
      </c>
      <c r="G1206" s="21" t="s">
        <v>3121</v>
      </c>
      <c r="H1206" s="4">
        <f t="shared" si="142"/>
        <v>3094.27</v>
      </c>
      <c r="I1206" s="21" t="s">
        <v>3121</v>
      </c>
      <c r="J1206" s="4">
        <f t="shared" si="143"/>
        <v>3094.27</v>
      </c>
      <c r="L1206" s="4">
        <v>1452.5</v>
      </c>
      <c r="N1206" s="4"/>
    </row>
    <row r="1207" spans="1:14" x14ac:dyDescent="0.2">
      <c r="A1207" s="20" t="s">
        <v>3064</v>
      </c>
      <c r="B1207" s="20" t="s">
        <v>3100</v>
      </c>
      <c r="C1207" s="20" t="s">
        <v>3122</v>
      </c>
      <c r="D1207" s="20" t="s">
        <v>3599</v>
      </c>
      <c r="F1207" s="4">
        <f t="shared" si="141"/>
        <v>0</v>
      </c>
      <c r="G1207" s="21" t="s">
        <v>3123</v>
      </c>
      <c r="H1207" s="4">
        <f t="shared" si="142"/>
        <v>9564.1200000000008</v>
      </c>
      <c r="I1207" s="21" t="s">
        <v>3123</v>
      </c>
      <c r="J1207" s="4">
        <f t="shared" si="143"/>
        <v>9564.1200000000008</v>
      </c>
      <c r="L1207" s="4">
        <v>4175.9399999999996</v>
      </c>
    </row>
    <row r="1208" spans="1:14" x14ac:dyDescent="0.2">
      <c r="A1208" s="20" t="s">
        <v>3064</v>
      </c>
      <c r="B1208" s="20" t="s">
        <v>3100</v>
      </c>
      <c r="C1208" s="20" t="s">
        <v>1121</v>
      </c>
      <c r="D1208" s="20" t="s">
        <v>3124</v>
      </c>
      <c r="E1208" s="21" t="s">
        <v>3125</v>
      </c>
      <c r="F1208" s="4">
        <f t="shared" si="141"/>
        <v>370000</v>
      </c>
      <c r="H1208" s="4">
        <f t="shared" si="142"/>
        <v>0</v>
      </c>
      <c r="J1208" s="4">
        <f t="shared" si="143"/>
        <v>0</v>
      </c>
      <c r="K1208" s="21" t="s">
        <v>3125</v>
      </c>
      <c r="L1208" s="4">
        <v>0</v>
      </c>
    </row>
    <row r="1209" spans="1:14" x14ac:dyDescent="0.2">
      <c r="A1209" s="20" t="s">
        <v>3064</v>
      </c>
      <c r="B1209" s="20" t="s">
        <v>3100</v>
      </c>
      <c r="C1209" s="20" t="s">
        <v>2391</v>
      </c>
      <c r="D1209" s="20" t="s">
        <v>3126</v>
      </c>
      <c r="F1209" s="4">
        <f t="shared" si="141"/>
        <v>0</v>
      </c>
      <c r="G1209" s="21" t="s">
        <v>3127</v>
      </c>
      <c r="H1209" s="4">
        <f t="shared" si="142"/>
        <v>12971.62</v>
      </c>
      <c r="I1209" s="21" t="s">
        <v>3127</v>
      </c>
      <c r="J1209" s="4">
        <f t="shared" si="143"/>
        <v>12971.62</v>
      </c>
      <c r="L1209" s="4">
        <f t="shared" ref="L1209:L1242" si="145">VALUE(K1209)</f>
        <v>0</v>
      </c>
    </row>
    <row r="1210" spans="1:14" x14ac:dyDescent="0.2">
      <c r="A1210" s="20" t="s">
        <v>3064</v>
      </c>
      <c r="B1210" s="20" t="s">
        <v>3100</v>
      </c>
      <c r="C1210" s="20" t="s">
        <v>2394</v>
      </c>
      <c r="D1210" s="20" t="s">
        <v>3128</v>
      </c>
      <c r="F1210" s="4">
        <f t="shared" si="141"/>
        <v>0</v>
      </c>
      <c r="G1210" s="21" t="s">
        <v>2124</v>
      </c>
      <c r="H1210" s="4">
        <f t="shared" si="142"/>
        <v>3500</v>
      </c>
      <c r="I1210" s="21" t="s">
        <v>2124</v>
      </c>
      <c r="J1210" s="4">
        <f t="shared" si="143"/>
        <v>3500</v>
      </c>
      <c r="L1210" s="4">
        <f t="shared" si="145"/>
        <v>0</v>
      </c>
    </row>
    <row r="1211" spans="1:14" x14ac:dyDescent="0.2">
      <c r="A1211" s="20" t="s">
        <v>3064</v>
      </c>
      <c r="B1211" s="20" t="s">
        <v>3100</v>
      </c>
      <c r="C1211" s="20" t="s">
        <v>2396</v>
      </c>
      <c r="D1211" s="20" t="s">
        <v>3129</v>
      </c>
      <c r="F1211" s="4">
        <f t="shared" si="141"/>
        <v>0</v>
      </c>
      <c r="G1211" s="21" t="s">
        <v>1655</v>
      </c>
      <c r="H1211" s="4">
        <f t="shared" si="142"/>
        <v>8000</v>
      </c>
      <c r="I1211" s="21" t="s">
        <v>1655</v>
      </c>
      <c r="J1211" s="4">
        <f t="shared" si="143"/>
        <v>8000</v>
      </c>
      <c r="L1211" s="4">
        <f t="shared" si="145"/>
        <v>0</v>
      </c>
    </row>
    <row r="1212" spans="1:14" x14ac:dyDescent="0.2">
      <c r="A1212" s="20" t="s">
        <v>3064</v>
      </c>
      <c r="B1212" s="20" t="s">
        <v>3100</v>
      </c>
      <c r="C1212" s="20" t="s">
        <v>3130</v>
      </c>
      <c r="D1212" s="20" t="s">
        <v>3131</v>
      </c>
      <c r="F1212" s="4">
        <f t="shared" si="141"/>
        <v>0</v>
      </c>
      <c r="G1212" s="21" t="s">
        <v>1951</v>
      </c>
      <c r="H1212" s="4">
        <f t="shared" si="142"/>
        <v>9000</v>
      </c>
      <c r="I1212" s="21" t="s">
        <v>1951</v>
      </c>
      <c r="J1212" s="4">
        <f t="shared" si="143"/>
        <v>9000</v>
      </c>
      <c r="L1212" s="4">
        <f t="shared" si="145"/>
        <v>0</v>
      </c>
    </row>
    <row r="1213" spans="1:14" x14ac:dyDescent="0.2">
      <c r="A1213" s="20" t="s">
        <v>3064</v>
      </c>
      <c r="B1213" s="20" t="s">
        <v>3100</v>
      </c>
      <c r="C1213" s="20" t="s">
        <v>3132</v>
      </c>
      <c r="D1213" s="20" t="s">
        <v>3133</v>
      </c>
      <c r="F1213" s="4">
        <f t="shared" si="141"/>
        <v>0</v>
      </c>
      <c r="G1213" s="21" t="s">
        <v>1990</v>
      </c>
      <c r="H1213" s="4">
        <f t="shared" si="142"/>
        <v>4500</v>
      </c>
      <c r="I1213" s="21" t="s">
        <v>1990</v>
      </c>
      <c r="J1213" s="4">
        <f t="shared" si="143"/>
        <v>4500</v>
      </c>
      <c r="L1213" s="4">
        <f t="shared" si="145"/>
        <v>0</v>
      </c>
    </row>
    <row r="1214" spans="1:14" x14ac:dyDescent="0.2">
      <c r="A1214" s="20" t="s">
        <v>3064</v>
      </c>
      <c r="B1214" s="20" t="s">
        <v>3100</v>
      </c>
      <c r="C1214" s="20" t="s">
        <v>3134</v>
      </c>
      <c r="D1214" s="20" t="s">
        <v>3135</v>
      </c>
      <c r="F1214" s="4">
        <f t="shared" si="141"/>
        <v>0</v>
      </c>
      <c r="G1214" s="21" t="s">
        <v>2676</v>
      </c>
      <c r="H1214" s="4">
        <f t="shared" si="142"/>
        <v>4600</v>
      </c>
      <c r="I1214" s="21" t="s">
        <v>2676</v>
      </c>
      <c r="J1214" s="4">
        <f t="shared" si="143"/>
        <v>4600</v>
      </c>
      <c r="L1214" s="4">
        <f t="shared" si="145"/>
        <v>0</v>
      </c>
    </row>
    <row r="1215" spans="1:14" x14ac:dyDescent="0.2">
      <c r="A1215" s="2" t="s">
        <v>3064</v>
      </c>
      <c r="B1215" s="2" t="s">
        <v>3100</v>
      </c>
      <c r="C1215" s="2" t="s">
        <v>3136</v>
      </c>
      <c r="D1215" s="2" t="s">
        <v>3137</v>
      </c>
      <c r="F1215" s="4">
        <f t="shared" si="141"/>
        <v>0</v>
      </c>
      <c r="G1215" s="5" t="s">
        <v>2124</v>
      </c>
      <c r="H1215" s="4">
        <f t="shared" si="142"/>
        <v>3500</v>
      </c>
      <c r="I1215" s="5" t="s">
        <v>2124</v>
      </c>
      <c r="J1215" s="4">
        <f t="shared" si="143"/>
        <v>3500</v>
      </c>
      <c r="L1215" s="4">
        <f t="shared" si="145"/>
        <v>0</v>
      </c>
    </row>
    <row r="1216" spans="1:14" x14ac:dyDescent="0.2">
      <c r="A1216" s="2" t="s">
        <v>3064</v>
      </c>
      <c r="B1216" s="2" t="s">
        <v>167</v>
      </c>
      <c r="C1216" s="2" t="s">
        <v>11</v>
      </c>
      <c r="D1216" s="2" t="s">
        <v>3138</v>
      </c>
      <c r="E1216" s="5" t="s">
        <v>1655</v>
      </c>
      <c r="F1216" s="4">
        <f t="shared" si="141"/>
        <v>8000</v>
      </c>
      <c r="G1216" s="5" t="s">
        <v>1655</v>
      </c>
      <c r="H1216" s="4">
        <f t="shared" si="142"/>
        <v>8000</v>
      </c>
      <c r="I1216" s="5" t="s">
        <v>3139</v>
      </c>
      <c r="J1216" s="4">
        <f t="shared" si="143"/>
        <v>14724.08</v>
      </c>
      <c r="K1216" s="5" t="s">
        <v>1655</v>
      </c>
      <c r="L1216" s="4">
        <f t="shared" si="145"/>
        <v>8000</v>
      </c>
    </row>
    <row r="1217" spans="1:12" x14ac:dyDescent="0.2">
      <c r="A1217" s="2" t="s">
        <v>3064</v>
      </c>
      <c r="B1217" s="2" t="s">
        <v>167</v>
      </c>
      <c r="C1217" s="2" t="s">
        <v>1861</v>
      </c>
      <c r="D1217" s="2" t="s">
        <v>3140</v>
      </c>
      <c r="F1217" s="4">
        <f t="shared" si="141"/>
        <v>0</v>
      </c>
      <c r="H1217" s="4">
        <f t="shared" si="142"/>
        <v>0</v>
      </c>
      <c r="J1217" s="4">
        <f t="shared" si="143"/>
        <v>0</v>
      </c>
      <c r="L1217" s="4">
        <f t="shared" si="145"/>
        <v>0</v>
      </c>
    </row>
    <row r="1218" spans="1:12" x14ac:dyDescent="0.2">
      <c r="A1218" s="2" t="s">
        <v>3064</v>
      </c>
      <c r="B1218" s="2" t="s">
        <v>167</v>
      </c>
      <c r="C1218" s="2" t="s">
        <v>79</v>
      </c>
      <c r="D1218" s="2" t="s">
        <v>3141</v>
      </c>
      <c r="E1218" s="5" t="s">
        <v>3142</v>
      </c>
      <c r="F1218" s="4">
        <f t="shared" si="141"/>
        <v>2200</v>
      </c>
      <c r="G1218" s="5" t="s">
        <v>3142</v>
      </c>
      <c r="H1218" s="4">
        <f t="shared" si="142"/>
        <v>2200</v>
      </c>
      <c r="I1218" s="5" t="s">
        <v>3143</v>
      </c>
      <c r="J1218" s="4">
        <f t="shared" si="143"/>
        <v>1113.3800000000001</v>
      </c>
      <c r="K1218" s="5" t="s">
        <v>3142</v>
      </c>
      <c r="L1218" s="4">
        <f t="shared" si="145"/>
        <v>2200</v>
      </c>
    </row>
    <row r="1219" spans="1:12" x14ac:dyDescent="0.2">
      <c r="A1219" s="2" t="s">
        <v>3064</v>
      </c>
      <c r="B1219" s="2" t="s">
        <v>167</v>
      </c>
      <c r="C1219" s="2" t="s">
        <v>14</v>
      </c>
      <c r="D1219" s="2" t="s">
        <v>3144</v>
      </c>
      <c r="E1219" s="5" t="s">
        <v>23</v>
      </c>
      <c r="F1219" s="4">
        <f t="shared" si="141"/>
        <v>3000</v>
      </c>
      <c r="G1219" s="5" t="s">
        <v>23</v>
      </c>
      <c r="H1219" s="4">
        <f t="shared" si="142"/>
        <v>3000</v>
      </c>
      <c r="I1219" s="5" t="s">
        <v>3145</v>
      </c>
      <c r="J1219" s="4">
        <f t="shared" si="143"/>
        <v>3457.69</v>
      </c>
      <c r="K1219" s="5" t="s">
        <v>23</v>
      </c>
      <c r="L1219" s="4">
        <f t="shared" si="145"/>
        <v>3000</v>
      </c>
    </row>
    <row r="1220" spans="1:12" x14ac:dyDescent="0.2">
      <c r="A1220" s="2" t="s">
        <v>3064</v>
      </c>
      <c r="B1220" s="2" t="s">
        <v>167</v>
      </c>
      <c r="C1220" s="2" t="s">
        <v>1864</v>
      </c>
      <c r="D1220" s="2" t="s">
        <v>3146</v>
      </c>
      <c r="E1220" s="5" t="s">
        <v>3147</v>
      </c>
      <c r="F1220" s="4">
        <f t="shared" si="141"/>
        <v>47000</v>
      </c>
      <c r="G1220" s="5" t="s">
        <v>3147</v>
      </c>
      <c r="H1220" s="4">
        <f t="shared" si="142"/>
        <v>47000</v>
      </c>
      <c r="I1220" s="5" t="s">
        <v>3148</v>
      </c>
      <c r="J1220" s="4">
        <f t="shared" si="143"/>
        <v>25827.83</v>
      </c>
      <c r="K1220" s="5" t="s">
        <v>3147</v>
      </c>
      <c r="L1220" s="4">
        <f t="shared" si="145"/>
        <v>47000</v>
      </c>
    </row>
    <row r="1221" spans="1:12" x14ac:dyDescent="0.2">
      <c r="A1221" s="2" t="s">
        <v>3064</v>
      </c>
      <c r="B1221" s="2" t="s">
        <v>167</v>
      </c>
      <c r="C1221" s="2" t="s">
        <v>3081</v>
      </c>
      <c r="D1221" s="2" t="s">
        <v>3149</v>
      </c>
      <c r="E1221" s="5" t="s">
        <v>230</v>
      </c>
      <c r="F1221" s="4">
        <f t="shared" ref="F1221:F1242" si="146">VALUE(E1221)</f>
        <v>300</v>
      </c>
      <c r="G1221" s="5" t="s">
        <v>230</v>
      </c>
      <c r="H1221" s="4">
        <f t="shared" ref="H1221:H1242" si="147">VALUE(G1221)</f>
        <v>300</v>
      </c>
      <c r="J1221" s="4">
        <f t="shared" ref="J1221:J1242" si="148">VALUE(I1221)</f>
        <v>0</v>
      </c>
      <c r="K1221" s="5" t="s">
        <v>230</v>
      </c>
      <c r="L1221" s="4">
        <f t="shared" si="145"/>
        <v>300</v>
      </c>
    </row>
    <row r="1222" spans="1:12" x14ac:dyDescent="0.2">
      <c r="A1222" s="2" t="s">
        <v>3064</v>
      </c>
      <c r="B1222" s="2" t="s">
        <v>167</v>
      </c>
      <c r="C1222" s="2" t="s">
        <v>19</v>
      </c>
      <c r="D1222" s="2" t="s">
        <v>3150</v>
      </c>
      <c r="F1222" s="4">
        <f t="shared" si="146"/>
        <v>0</v>
      </c>
      <c r="H1222" s="4">
        <f t="shared" si="147"/>
        <v>0</v>
      </c>
      <c r="I1222" s="5" t="s">
        <v>3151</v>
      </c>
      <c r="J1222" s="4">
        <f t="shared" si="148"/>
        <v>1838.64</v>
      </c>
      <c r="L1222" s="4">
        <f t="shared" si="145"/>
        <v>0</v>
      </c>
    </row>
    <row r="1223" spans="1:12" x14ac:dyDescent="0.2">
      <c r="A1223" s="2" t="s">
        <v>3064</v>
      </c>
      <c r="B1223" s="2" t="s">
        <v>167</v>
      </c>
      <c r="C1223" s="2" t="s">
        <v>199</v>
      </c>
      <c r="D1223" s="2" t="s">
        <v>3152</v>
      </c>
      <c r="E1223" s="5" t="s">
        <v>230</v>
      </c>
      <c r="F1223" s="4">
        <f t="shared" si="146"/>
        <v>300</v>
      </c>
      <c r="G1223" s="5" t="s">
        <v>230</v>
      </c>
      <c r="H1223" s="4">
        <f t="shared" si="147"/>
        <v>300</v>
      </c>
      <c r="I1223" s="5" t="s">
        <v>3153</v>
      </c>
      <c r="J1223" s="4">
        <f t="shared" si="148"/>
        <v>259</v>
      </c>
      <c r="K1223" s="5" t="s">
        <v>230</v>
      </c>
      <c r="L1223" s="4">
        <f t="shared" si="145"/>
        <v>300</v>
      </c>
    </row>
    <row r="1224" spans="1:12" x14ac:dyDescent="0.2">
      <c r="A1224" s="2" t="s">
        <v>3064</v>
      </c>
      <c r="B1224" s="2" t="s">
        <v>167</v>
      </c>
      <c r="C1224" s="2" t="s">
        <v>2191</v>
      </c>
      <c r="D1224" s="2" t="s">
        <v>3154</v>
      </c>
      <c r="F1224" s="4">
        <f t="shared" si="146"/>
        <v>0</v>
      </c>
      <c r="H1224" s="4">
        <f t="shared" si="147"/>
        <v>0</v>
      </c>
      <c r="I1224" s="5" t="s">
        <v>3155</v>
      </c>
      <c r="J1224" s="4">
        <f t="shared" si="148"/>
        <v>217.3</v>
      </c>
      <c r="L1224" s="4">
        <f t="shared" si="145"/>
        <v>0</v>
      </c>
    </row>
    <row r="1225" spans="1:12" x14ac:dyDescent="0.2">
      <c r="A1225" s="2" t="s">
        <v>3064</v>
      </c>
      <c r="B1225" s="2" t="s">
        <v>167</v>
      </c>
      <c r="C1225" s="2" t="s">
        <v>1939</v>
      </c>
      <c r="D1225" s="2" t="s">
        <v>3156</v>
      </c>
      <c r="E1225" s="5" t="s">
        <v>3000</v>
      </c>
      <c r="F1225" s="4">
        <f t="shared" si="146"/>
        <v>800</v>
      </c>
      <c r="G1225" s="5" t="s">
        <v>3000</v>
      </c>
      <c r="H1225" s="4">
        <f t="shared" si="147"/>
        <v>800</v>
      </c>
      <c r="J1225" s="4">
        <f t="shared" si="148"/>
        <v>0</v>
      </c>
      <c r="K1225" s="5" t="s">
        <v>3000</v>
      </c>
      <c r="L1225" s="4">
        <f t="shared" si="145"/>
        <v>800</v>
      </c>
    </row>
    <row r="1226" spans="1:12" x14ac:dyDescent="0.2">
      <c r="A1226" s="2" t="s">
        <v>3064</v>
      </c>
      <c r="B1226" s="2" t="s">
        <v>167</v>
      </c>
      <c r="C1226" s="2" t="s">
        <v>38</v>
      </c>
      <c r="D1226" s="2" t="s">
        <v>3157</v>
      </c>
      <c r="E1226" s="5" t="s">
        <v>1352</v>
      </c>
      <c r="F1226" s="4">
        <f t="shared" si="146"/>
        <v>12000</v>
      </c>
      <c r="G1226" s="5" t="s">
        <v>1352</v>
      </c>
      <c r="H1226" s="4">
        <f t="shared" si="147"/>
        <v>12000</v>
      </c>
      <c r="I1226" s="5" t="s">
        <v>3158</v>
      </c>
      <c r="J1226" s="4">
        <f t="shared" si="148"/>
        <v>12748.09</v>
      </c>
      <c r="K1226" s="5" t="s">
        <v>1352</v>
      </c>
      <c r="L1226" s="4">
        <f t="shared" si="145"/>
        <v>12000</v>
      </c>
    </row>
    <row r="1227" spans="1:12" x14ac:dyDescent="0.2">
      <c r="A1227" s="2" t="s">
        <v>3064</v>
      </c>
      <c r="B1227" s="2" t="s">
        <v>167</v>
      </c>
      <c r="C1227" s="2" t="s">
        <v>86</v>
      </c>
      <c r="D1227" s="2" t="s">
        <v>3159</v>
      </c>
      <c r="E1227" s="5" t="s">
        <v>18</v>
      </c>
      <c r="F1227" s="4">
        <f t="shared" si="146"/>
        <v>5000</v>
      </c>
      <c r="G1227" s="5" t="s">
        <v>18</v>
      </c>
      <c r="H1227" s="4">
        <f t="shared" si="147"/>
        <v>5000</v>
      </c>
      <c r="J1227" s="4">
        <f t="shared" si="148"/>
        <v>0</v>
      </c>
      <c r="L1227" s="4">
        <f t="shared" si="145"/>
        <v>0</v>
      </c>
    </row>
    <row r="1228" spans="1:12" x14ac:dyDescent="0.2">
      <c r="A1228" s="2" t="s">
        <v>3064</v>
      </c>
      <c r="B1228" s="2" t="s">
        <v>3160</v>
      </c>
      <c r="C1228" s="2" t="s">
        <v>38</v>
      </c>
      <c r="D1228" s="2" t="s">
        <v>3161</v>
      </c>
      <c r="F1228" s="4">
        <f t="shared" si="146"/>
        <v>0</v>
      </c>
      <c r="H1228" s="4">
        <f t="shared" si="147"/>
        <v>0</v>
      </c>
      <c r="I1228" s="5" t="s">
        <v>3162</v>
      </c>
      <c r="J1228" s="4">
        <f t="shared" si="148"/>
        <v>3628</v>
      </c>
      <c r="L1228" s="4">
        <f t="shared" si="145"/>
        <v>0</v>
      </c>
    </row>
    <row r="1229" spans="1:12" x14ac:dyDescent="0.2">
      <c r="A1229" s="2" t="s">
        <v>3064</v>
      </c>
      <c r="B1229" s="2" t="s">
        <v>3160</v>
      </c>
      <c r="C1229" s="2" t="s">
        <v>86</v>
      </c>
      <c r="D1229" s="2" t="s">
        <v>3163</v>
      </c>
      <c r="E1229" s="5" t="s">
        <v>249</v>
      </c>
      <c r="F1229" s="4">
        <f t="shared" si="146"/>
        <v>30000</v>
      </c>
      <c r="G1229" s="5" t="s">
        <v>249</v>
      </c>
      <c r="H1229" s="4">
        <f t="shared" si="147"/>
        <v>30000</v>
      </c>
      <c r="I1229" s="5" t="s">
        <v>3164</v>
      </c>
      <c r="J1229" s="4">
        <f t="shared" si="148"/>
        <v>1990</v>
      </c>
      <c r="K1229" s="5" t="s">
        <v>249</v>
      </c>
      <c r="L1229" s="4">
        <f t="shared" si="145"/>
        <v>30000</v>
      </c>
    </row>
    <row r="1230" spans="1:12" x14ac:dyDescent="0.2">
      <c r="A1230" s="2" t="s">
        <v>3064</v>
      </c>
      <c r="B1230" s="2" t="s">
        <v>3160</v>
      </c>
      <c r="C1230" s="2" t="s">
        <v>88</v>
      </c>
      <c r="D1230" s="2" t="s">
        <v>3165</v>
      </c>
      <c r="E1230" s="5" t="s">
        <v>146</v>
      </c>
      <c r="F1230" s="4">
        <f t="shared" si="146"/>
        <v>10000</v>
      </c>
      <c r="G1230" s="5" t="s">
        <v>146</v>
      </c>
      <c r="H1230" s="4">
        <f t="shared" si="147"/>
        <v>10000</v>
      </c>
      <c r="J1230" s="4">
        <f t="shared" si="148"/>
        <v>0</v>
      </c>
      <c r="K1230" s="5" t="s">
        <v>146</v>
      </c>
      <c r="L1230" s="4">
        <f t="shared" si="145"/>
        <v>10000</v>
      </c>
    </row>
    <row r="1231" spans="1:12" x14ac:dyDescent="0.2">
      <c r="A1231" s="2" t="s">
        <v>3064</v>
      </c>
      <c r="B1231" s="2" t="s">
        <v>3160</v>
      </c>
      <c r="C1231" s="2" t="s">
        <v>90</v>
      </c>
      <c r="D1231" s="2" t="s">
        <v>3166</v>
      </c>
      <c r="E1231" s="5" t="s">
        <v>1352</v>
      </c>
      <c r="F1231" s="4">
        <f t="shared" si="146"/>
        <v>12000</v>
      </c>
      <c r="G1231" s="5" t="s">
        <v>1352</v>
      </c>
      <c r="H1231" s="4">
        <f t="shared" si="147"/>
        <v>12000</v>
      </c>
      <c r="I1231" s="5" t="s">
        <v>3167</v>
      </c>
      <c r="J1231" s="4">
        <f t="shared" si="148"/>
        <v>7061.55</v>
      </c>
      <c r="K1231" s="5" t="s">
        <v>1352</v>
      </c>
      <c r="L1231" s="4">
        <f t="shared" si="145"/>
        <v>12000</v>
      </c>
    </row>
    <row r="1232" spans="1:12" x14ac:dyDescent="0.2">
      <c r="A1232" s="2" t="s">
        <v>3064</v>
      </c>
      <c r="B1232" s="2" t="s">
        <v>3160</v>
      </c>
      <c r="C1232" s="2" t="s">
        <v>1952</v>
      </c>
      <c r="D1232" s="2" t="s">
        <v>3168</v>
      </c>
      <c r="F1232" s="4">
        <f t="shared" si="146"/>
        <v>0</v>
      </c>
      <c r="H1232" s="4">
        <f t="shared" si="147"/>
        <v>0</v>
      </c>
      <c r="J1232" s="4">
        <f t="shared" si="148"/>
        <v>0</v>
      </c>
      <c r="K1232" s="5" t="s">
        <v>169</v>
      </c>
      <c r="L1232" s="4">
        <f t="shared" si="145"/>
        <v>2000</v>
      </c>
    </row>
    <row r="1233" spans="1:12" x14ac:dyDescent="0.2">
      <c r="A1233" s="2" t="s">
        <v>3064</v>
      </c>
      <c r="B1233" s="2" t="s">
        <v>3160</v>
      </c>
      <c r="C1233" s="2" t="s">
        <v>1121</v>
      </c>
      <c r="D1233" s="2" t="s">
        <v>3169</v>
      </c>
      <c r="E1233" s="5" t="s">
        <v>169</v>
      </c>
      <c r="F1233" s="4">
        <f t="shared" si="146"/>
        <v>2000</v>
      </c>
      <c r="G1233" s="5" t="s">
        <v>169</v>
      </c>
      <c r="H1233" s="4">
        <f t="shared" si="147"/>
        <v>2000</v>
      </c>
      <c r="J1233" s="4">
        <f t="shared" si="148"/>
        <v>0</v>
      </c>
      <c r="L1233" s="4">
        <f t="shared" si="145"/>
        <v>0</v>
      </c>
    </row>
    <row r="1234" spans="1:12" x14ac:dyDescent="0.2">
      <c r="A1234" s="2" t="s">
        <v>3064</v>
      </c>
      <c r="B1234" s="2" t="s">
        <v>3170</v>
      </c>
      <c r="C1234" s="2" t="s">
        <v>1880</v>
      </c>
      <c r="D1234" s="2" t="s">
        <v>3171</v>
      </c>
      <c r="E1234" s="5" t="s">
        <v>1655</v>
      </c>
      <c r="F1234" s="4">
        <f t="shared" si="146"/>
        <v>8000</v>
      </c>
      <c r="G1234" s="5" t="s">
        <v>1655</v>
      </c>
      <c r="H1234" s="4">
        <f t="shared" si="147"/>
        <v>8000</v>
      </c>
      <c r="I1234" s="5" t="s">
        <v>3172</v>
      </c>
      <c r="J1234" s="4">
        <f t="shared" si="148"/>
        <v>3379.2</v>
      </c>
      <c r="K1234" s="5" t="s">
        <v>1655</v>
      </c>
      <c r="L1234" s="4">
        <f t="shared" si="145"/>
        <v>8000</v>
      </c>
    </row>
    <row r="1235" spans="1:12" x14ac:dyDescent="0.2">
      <c r="A1235" s="2" t="s">
        <v>3064</v>
      </c>
      <c r="B1235" s="2" t="s">
        <v>3170</v>
      </c>
      <c r="C1235" s="2" t="s">
        <v>38</v>
      </c>
      <c r="D1235" s="2" t="s">
        <v>3173</v>
      </c>
      <c r="E1235" s="5" t="s">
        <v>3174</v>
      </c>
      <c r="F1235" s="4">
        <f t="shared" si="146"/>
        <v>32550</v>
      </c>
      <c r="G1235" s="5" t="s">
        <v>3174</v>
      </c>
      <c r="H1235" s="4">
        <f t="shared" si="147"/>
        <v>32550</v>
      </c>
      <c r="I1235" s="5" t="s">
        <v>3175</v>
      </c>
      <c r="J1235" s="4">
        <f t="shared" si="148"/>
        <v>12582.9</v>
      </c>
      <c r="K1235" s="5" t="s">
        <v>3174</v>
      </c>
      <c r="L1235" s="4">
        <f t="shared" si="145"/>
        <v>32550</v>
      </c>
    </row>
    <row r="1236" spans="1:12" x14ac:dyDescent="0.2">
      <c r="A1236" s="2" t="s">
        <v>3064</v>
      </c>
      <c r="B1236" s="2" t="s">
        <v>170</v>
      </c>
      <c r="C1236" s="2" t="s">
        <v>11</v>
      </c>
      <c r="D1236" s="2" t="s">
        <v>3176</v>
      </c>
      <c r="E1236" s="5" t="s">
        <v>228</v>
      </c>
      <c r="F1236" s="4">
        <f t="shared" si="146"/>
        <v>25000</v>
      </c>
      <c r="G1236" s="5" t="s">
        <v>228</v>
      </c>
      <c r="H1236" s="4">
        <f t="shared" si="147"/>
        <v>25000</v>
      </c>
      <c r="I1236" s="5" t="s">
        <v>3177</v>
      </c>
      <c r="J1236" s="4">
        <f t="shared" si="148"/>
        <v>137498.89000000001</v>
      </c>
      <c r="K1236" s="5" t="s">
        <v>228</v>
      </c>
      <c r="L1236" s="4">
        <f t="shared" si="145"/>
        <v>25000</v>
      </c>
    </row>
    <row r="1237" spans="1:12" x14ac:dyDescent="0.2">
      <c r="A1237" s="20" t="s">
        <v>3064</v>
      </c>
      <c r="B1237" s="20" t="s">
        <v>170</v>
      </c>
      <c r="C1237" s="20" t="s">
        <v>79</v>
      </c>
      <c r="D1237" s="20" t="s">
        <v>3178</v>
      </c>
      <c r="F1237" s="4">
        <f t="shared" si="146"/>
        <v>0</v>
      </c>
      <c r="H1237" s="4">
        <f t="shared" si="147"/>
        <v>0</v>
      </c>
      <c r="I1237" s="21" t="s">
        <v>3179</v>
      </c>
      <c r="J1237" s="4">
        <f t="shared" si="148"/>
        <v>4114</v>
      </c>
      <c r="L1237" s="4">
        <f t="shared" si="145"/>
        <v>0</v>
      </c>
    </row>
    <row r="1238" spans="1:12" x14ac:dyDescent="0.2">
      <c r="A1238" s="20" t="s">
        <v>3064</v>
      </c>
      <c r="B1238" s="20" t="s">
        <v>170</v>
      </c>
      <c r="C1238" s="20" t="s">
        <v>31</v>
      </c>
      <c r="D1238" s="20" t="s">
        <v>3180</v>
      </c>
      <c r="E1238" s="21" t="s">
        <v>125</v>
      </c>
      <c r="F1238" s="4">
        <f t="shared" si="146"/>
        <v>500</v>
      </c>
      <c r="G1238" s="21" t="s">
        <v>125</v>
      </c>
      <c r="H1238" s="4">
        <f t="shared" si="147"/>
        <v>500</v>
      </c>
      <c r="J1238" s="4">
        <f t="shared" si="148"/>
        <v>0</v>
      </c>
      <c r="K1238" s="21" t="s">
        <v>282</v>
      </c>
      <c r="L1238" s="4">
        <f t="shared" si="145"/>
        <v>5500</v>
      </c>
    </row>
    <row r="1239" spans="1:12" x14ac:dyDescent="0.2">
      <c r="A1239" s="20" t="s">
        <v>3064</v>
      </c>
      <c r="B1239" s="20" t="s">
        <v>170</v>
      </c>
      <c r="C1239" s="20" t="s">
        <v>1936</v>
      </c>
      <c r="D1239" s="20" t="s">
        <v>3181</v>
      </c>
      <c r="E1239" s="21" t="s">
        <v>25</v>
      </c>
      <c r="F1239" s="4">
        <f t="shared" si="146"/>
        <v>1500</v>
      </c>
      <c r="G1239" s="21" t="s">
        <v>25</v>
      </c>
      <c r="H1239" s="4">
        <f t="shared" si="147"/>
        <v>1500</v>
      </c>
      <c r="J1239" s="4">
        <f t="shared" si="148"/>
        <v>0</v>
      </c>
      <c r="K1239" s="21" t="s">
        <v>127</v>
      </c>
      <c r="L1239" s="4">
        <f t="shared" si="145"/>
        <v>2500</v>
      </c>
    </row>
    <row r="1240" spans="1:12" x14ac:dyDescent="0.2">
      <c r="A1240" s="20" t="s">
        <v>3064</v>
      </c>
      <c r="B1240" s="20" t="s">
        <v>170</v>
      </c>
      <c r="C1240" s="20" t="s">
        <v>2884</v>
      </c>
      <c r="D1240" s="20" t="s">
        <v>3182</v>
      </c>
      <c r="F1240" s="4">
        <f t="shared" si="146"/>
        <v>0</v>
      </c>
      <c r="H1240" s="4">
        <f t="shared" si="147"/>
        <v>0</v>
      </c>
      <c r="J1240" s="4">
        <f t="shared" si="148"/>
        <v>0</v>
      </c>
      <c r="L1240" s="4">
        <f t="shared" si="145"/>
        <v>0</v>
      </c>
    </row>
    <row r="1241" spans="1:12" x14ac:dyDescent="0.2">
      <c r="A1241" s="20" t="s">
        <v>3064</v>
      </c>
      <c r="B1241" s="20" t="s">
        <v>170</v>
      </c>
      <c r="C1241" s="20" t="s">
        <v>2887</v>
      </c>
      <c r="D1241" s="20" t="s">
        <v>3183</v>
      </c>
      <c r="F1241" s="4">
        <f t="shared" si="146"/>
        <v>0</v>
      </c>
      <c r="H1241" s="4">
        <f t="shared" si="147"/>
        <v>0</v>
      </c>
      <c r="J1241" s="4">
        <f t="shared" si="148"/>
        <v>0</v>
      </c>
      <c r="L1241" s="4">
        <f t="shared" si="145"/>
        <v>0</v>
      </c>
    </row>
    <row r="1242" spans="1:12" x14ac:dyDescent="0.2">
      <c r="A1242" s="20" t="s">
        <v>3064</v>
      </c>
      <c r="B1242" s="20" t="s">
        <v>170</v>
      </c>
      <c r="C1242" s="20" t="s">
        <v>3184</v>
      </c>
      <c r="D1242" s="20" t="s">
        <v>3185</v>
      </c>
      <c r="F1242" s="4">
        <f t="shared" si="146"/>
        <v>0</v>
      </c>
      <c r="H1242" s="4">
        <f t="shared" si="147"/>
        <v>0</v>
      </c>
      <c r="J1242" s="4">
        <f t="shared" si="148"/>
        <v>0</v>
      </c>
      <c r="L1242" s="4">
        <f t="shared" si="145"/>
        <v>0</v>
      </c>
    </row>
    <row r="1243" spans="1:12" x14ac:dyDescent="0.2">
      <c r="A1243" s="20" t="s">
        <v>3064</v>
      </c>
      <c r="B1243" s="20" t="s">
        <v>170</v>
      </c>
      <c r="C1243" s="22">
        <v>6220004</v>
      </c>
      <c r="D1243" s="20" t="s">
        <v>3568</v>
      </c>
      <c r="F1243" s="4">
        <v>0</v>
      </c>
      <c r="H1243" s="4">
        <v>0</v>
      </c>
      <c r="J1243" s="4">
        <v>0</v>
      </c>
      <c r="L1243" s="4">
        <v>49844.95</v>
      </c>
    </row>
    <row r="1244" spans="1:12" x14ac:dyDescent="0.2">
      <c r="A1244" s="20" t="s">
        <v>3064</v>
      </c>
      <c r="B1244" s="20" t="s">
        <v>170</v>
      </c>
      <c r="C1244" s="20" t="s">
        <v>2133</v>
      </c>
      <c r="D1244" s="20" t="s">
        <v>3186</v>
      </c>
      <c r="F1244" s="4">
        <f t="shared" ref="F1244:F1256" si="149">VALUE(E1244)</f>
        <v>0</v>
      </c>
      <c r="G1244" s="21" t="s">
        <v>3187</v>
      </c>
      <c r="H1244" s="4">
        <f t="shared" ref="H1244:H1256" si="150">VALUE(G1244)</f>
        <v>2863.11</v>
      </c>
      <c r="J1244" s="4">
        <f t="shared" ref="J1244:J1256" si="151">VALUE(I1244)</f>
        <v>0</v>
      </c>
      <c r="L1244" s="4">
        <f t="shared" ref="L1244:L1255" si="152">VALUE(K1244)</f>
        <v>0</v>
      </c>
    </row>
    <row r="1245" spans="1:12" x14ac:dyDescent="0.2">
      <c r="A1245" s="20" t="s">
        <v>3064</v>
      </c>
      <c r="B1245" s="20" t="s">
        <v>170</v>
      </c>
      <c r="C1245" s="20" t="s">
        <v>2135</v>
      </c>
      <c r="D1245" s="20" t="s">
        <v>3188</v>
      </c>
      <c r="F1245" s="4">
        <f t="shared" si="149"/>
        <v>0</v>
      </c>
      <c r="G1245" s="21" t="s">
        <v>3189</v>
      </c>
      <c r="H1245" s="4">
        <f t="shared" si="150"/>
        <v>367.71</v>
      </c>
      <c r="J1245" s="4">
        <f t="shared" si="151"/>
        <v>0</v>
      </c>
      <c r="L1245" s="4">
        <f t="shared" si="152"/>
        <v>0</v>
      </c>
    </row>
    <row r="1246" spans="1:12" x14ac:dyDescent="0.2">
      <c r="A1246" s="2" t="s">
        <v>3064</v>
      </c>
      <c r="B1246" s="2" t="s">
        <v>3190</v>
      </c>
      <c r="C1246" s="2" t="s">
        <v>38</v>
      </c>
      <c r="D1246" s="2" t="s">
        <v>3191</v>
      </c>
      <c r="E1246" s="5" t="s">
        <v>3192</v>
      </c>
      <c r="F1246" s="4">
        <f t="shared" si="149"/>
        <v>9450</v>
      </c>
      <c r="G1246" s="5" t="s">
        <v>3192</v>
      </c>
      <c r="H1246" s="4">
        <f t="shared" si="150"/>
        <v>9450</v>
      </c>
      <c r="I1246" s="5" t="s">
        <v>3193</v>
      </c>
      <c r="J1246" s="4">
        <f t="shared" si="151"/>
        <v>840.95</v>
      </c>
      <c r="K1246" s="5" t="s">
        <v>146</v>
      </c>
      <c r="L1246" s="4">
        <f t="shared" si="152"/>
        <v>10000</v>
      </c>
    </row>
    <row r="1247" spans="1:12" x14ac:dyDescent="0.2">
      <c r="A1247" s="20" t="s">
        <v>3064</v>
      </c>
      <c r="B1247" s="20" t="s">
        <v>3190</v>
      </c>
      <c r="C1247" s="20" t="s">
        <v>86</v>
      </c>
      <c r="D1247" s="20" t="s">
        <v>3194</v>
      </c>
      <c r="E1247" s="21" t="s">
        <v>125</v>
      </c>
      <c r="F1247" s="4">
        <f t="shared" si="149"/>
        <v>500</v>
      </c>
      <c r="G1247" s="21" t="s">
        <v>125</v>
      </c>
      <c r="H1247" s="4">
        <f t="shared" si="150"/>
        <v>500</v>
      </c>
      <c r="J1247" s="4">
        <f t="shared" si="151"/>
        <v>0</v>
      </c>
      <c r="K1247" s="21" t="s">
        <v>125</v>
      </c>
      <c r="L1247" s="4">
        <f t="shared" si="152"/>
        <v>500</v>
      </c>
    </row>
    <row r="1248" spans="1:12" x14ac:dyDescent="0.2">
      <c r="A1248" s="20" t="s">
        <v>3064</v>
      </c>
      <c r="B1248" s="20" t="s">
        <v>3195</v>
      </c>
      <c r="C1248" s="20" t="s">
        <v>38</v>
      </c>
      <c r="D1248" s="20" t="s">
        <v>3196</v>
      </c>
      <c r="F1248" s="4">
        <f t="shared" si="149"/>
        <v>0</v>
      </c>
      <c r="H1248" s="4">
        <f t="shared" si="150"/>
        <v>0</v>
      </c>
      <c r="J1248" s="4">
        <f t="shared" si="151"/>
        <v>0</v>
      </c>
      <c r="L1248" s="4">
        <f t="shared" si="152"/>
        <v>0</v>
      </c>
    </row>
    <row r="1249" spans="1:12" x14ac:dyDescent="0.2">
      <c r="A1249" s="20" t="s">
        <v>3064</v>
      </c>
      <c r="B1249" s="20" t="s">
        <v>3195</v>
      </c>
      <c r="C1249" s="20" t="s">
        <v>86</v>
      </c>
      <c r="D1249" s="20" t="s">
        <v>3197</v>
      </c>
      <c r="F1249" s="4">
        <f t="shared" si="149"/>
        <v>0</v>
      </c>
      <c r="H1249" s="4">
        <f t="shared" si="150"/>
        <v>0</v>
      </c>
      <c r="J1249" s="4">
        <f t="shared" si="151"/>
        <v>0</v>
      </c>
      <c r="L1249" s="4">
        <f t="shared" si="152"/>
        <v>0</v>
      </c>
    </row>
    <row r="1250" spans="1:12" x14ac:dyDescent="0.2">
      <c r="A1250" s="20" t="s">
        <v>3064</v>
      </c>
      <c r="B1250" s="20" t="s">
        <v>3195</v>
      </c>
      <c r="C1250" s="20" t="s">
        <v>88</v>
      </c>
      <c r="D1250" s="20" t="s">
        <v>3198</v>
      </c>
      <c r="F1250" s="4">
        <f t="shared" si="149"/>
        <v>0</v>
      </c>
      <c r="H1250" s="4">
        <f t="shared" si="150"/>
        <v>0</v>
      </c>
      <c r="J1250" s="4">
        <f t="shared" si="151"/>
        <v>0</v>
      </c>
      <c r="L1250" s="4">
        <f t="shared" si="152"/>
        <v>0</v>
      </c>
    </row>
    <row r="1251" spans="1:12" x14ac:dyDescent="0.2">
      <c r="A1251" s="20" t="s">
        <v>3064</v>
      </c>
      <c r="B1251" s="20" t="s">
        <v>3195</v>
      </c>
      <c r="C1251" s="20" t="s">
        <v>90</v>
      </c>
      <c r="D1251" s="20" t="s">
        <v>3199</v>
      </c>
      <c r="F1251" s="4">
        <f t="shared" si="149"/>
        <v>0</v>
      </c>
      <c r="H1251" s="4">
        <f t="shared" si="150"/>
        <v>0</v>
      </c>
      <c r="J1251" s="4">
        <f t="shared" si="151"/>
        <v>0</v>
      </c>
      <c r="L1251" s="4">
        <f t="shared" si="152"/>
        <v>0</v>
      </c>
    </row>
    <row r="1252" spans="1:12" x14ac:dyDescent="0.2">
      <c r="A1252" s="20" t="s">
        <v>3064</v>
      </c>
      <c r="B1252" s="20" t="s">
        <v>3195</v>
      </c>
      <c r="C1252" s="20" t="s">
        <v>1952</v>
      </c>
      <c r="D1252" s="20" t="s">
        <v>3200</v>
      </c>
      <c r="F1252" s="4">
        <f t="shared" si="149"/>
        <v>0</v>
      </c>
      <c r="H1252" s="4">
        <f t="shared" si="150"/>
        <v>0</v>
      </c>
      <c r="J1252" s="4">
        <f t="shared" si="151"/>
        <v>0</v>
      </c>
      <c r="L1252" s="4">
        <f t="shared" si="152"/>
        <v>0</v>
      </c>
    </row>
    <row r="1253" spans="1:12" x14ac:dyDescent="0.2">
      <c r="A1253" s="20" t="s">
        <v>3064</v>
      </c>
      <c r="B1253" s="20" t="s">
        <v>3195</v>
      </c>
      <c r="C1253" s="20" t="s">
        <v>1954</v>
      </c>
      <c r="D1253" s="20" t="s">
        <v>3201</v>
      </c>
      <c r="F1253" s="4">
        <f t="shared" si="149"/>
        <v>0</v>
      </c>
      <c r="H1253" s="4">
        <f t="shared" si="150"/>
        <v>0</v>
      </c>
      <c r="I1253" s="21" t="s">
        <v>3202</v>
      </c>
      <c r="J1253" s="4">
        <f t="shared" si="151"/>
        <v>90.15</v>
      </c>
      <c r="L1253" s="4">
        <f t="shared" si="152"/>
        <v>0</v>
      </c>
    </row>
    <row r="1254" spans="1:12" x14ac:dyDescent="0.2">
      <c r="A1254" s="20" t="s">
        <v>3064</v>
      </c>
      <c r="B1254" s="20" t="s">
        <v>3195</v>
      </c>
      <c r="C1254" s="20" t="s">
        <v>1956</v>
      </c>
      <c r="D1254" s="20" t="s">
        <v>3203</v>
      </c>
      <c r="F1254" s="4">
        <f t="shared" si="149"/>
        <v>0</v>
      </c>
      <c r="H1254" s="4">
        <f t="shared" si="150"/>
        <v>0</v>
      </c>
      <c r="J1254" s="4">
        <f t="shared" si="151"/>
        <v>0</v>
      </c>
      <c r="L1254" s="4">
        <f t="shared" si="152"/>
        <v>0</v>
      </c>
    </row>
    <row r="1255" spans="1:12" x14ac:dyDescent="0.2">
      <c r="A1255" s="20" t="s">
        <v>3064</v>
      </c>
      <c r="B1255" s="20" t="s">
        <v>3195</v>
      </c>
      <c r="C1255" s="20" t="s">
        <v>722</v>
      </c>
      <c r="D1255" s="20" t="s">
        <v>3204</v>
      </c>
      <c r="F1255" s="4">
        <f t="shared" si="149"/>
        <v>0</v>
      </c>
      <c r="H1255" s="4">
        <f t="shared" si="150"/>
        <v>0</v>
      </c>
      <c r="I1255" s="21" t="s">
        <v>3205</v>
      </c>
      <c r="J1255" s="4">
        <f t="shared" si="151"/>
        <v>286.52</v>
      </c>
      <c r="L1255" s="4">
        <f t="shared" si="152"/>
        <v>0</v>
      </c>
    </row>
    <row r="1256" spans="1:12" x14ac:dyDescent="0.2">
      <c r="A1256" s="20" t="s">
        <v>3064</v>
      </c>
      <c r="B1256" s="20" t="s">
        <v>3195</v>
      </c>
      <c r="C1256" s="20" t="s">
        <v>1960</v>
      </c>
      <c r="D1256" s="20" t="s">
        <v>3601</v>
      </c>
      <c r="F1256" s="4">
        <f t="shared" si="149"/>
        <v>0</v>
      </c>
      <c r="H1256" s="4">
        <f t="shared" si="150"/>
        <v>0</v>
      </c>
      <c r="J1256" s="4">
        <f t="shared" si="151"/>
        <v>0</v>
      </c>
      <c r="L1256" s="4">
        <v>194680</v>
      </c>
    </row>
    <row r="1257" spans="1:12" x14ac:dyDescent="0.2">
      <c r="A1257" s="22">
        <v>7002</v>
      </c>
      <c r="B1257" s="22">
        <v>32310</v>
      </c>
      <c r="C1257" s="22">
        <v>4800001</v>
      </c>
      <c r="D1257" s="20" t="s">
        <v>3588</v>
      </c>
      <c r="L1257" s="4">
        <v>15000</v>
      </c>
    </row>
    <row r="1258" spans="1:12" x14ac:dyDescent="0.2">
      <c r="A1258" s="20" t="s">
        <v>3064</v>
      </c>
      <c r="B1258" s="20" t="s">
        <v>3195</v>
      </c>
      <c r="C1258" s="20" t="s">
        <v>1976</v>
      </c>
      <c r="D1258" s="20" t="s">
        <v>3206</v>
      </c>
      <c r="F1258" s="4">
        <f t="shared" ref="F1258:F1285" si="153">VALUE(E1258)</f>
        <v>0</v>
      </c>
      <c r="H1258" s="4">
        <f t="shared" ref="H1258:H1285" si="154">VALUE(G1258)</f>
        <v>0</v>
      </c>
      <c r="I1258" s="21" t="s">
        <v>125</v>
      </c>
      <c r="J1258" s="4">
        <f t="shared" ref="J1258:J1285" si="155">VALUE(I1258)</f>
        <v>500</v>
      </c>
      <c r="L1258" s="4">
        <f t="shared" ref="L1258:L1285" si="156">VALUE(K1258)</f>
        <v>0</v>
      </c>
    </row>
    <row r="1259" spans="1:12" x14ac:dyDescent="0.2">
      <c r="A1259" s="20" t="s">
        <v>3064</v>
      </c>
      <c r="B1259" s="20" t="s">
        <v>3207</v>
      </c>
      <c r="C1259" s="20" t="s">
        <v>11</v>
      </c>
      <c r="D1259" s="20" t="s">
        <v>3208</v>
      </c>
      <c r="E1259" s="21" t="s">
        <v>3209</v>
      </c>
      <c r="F1259" s="4">
        <f t="shared" si="153"/>
        <v>28146.1</v>
      </c>
      <c r="G1259" s="21" t="s">
        <v>3209</v>
      </c>
      <c r="H1259" s="4">
        <f t="shared" si="154"/>
        <v>28146.1</v>
      </c>
      <c r="J1259" s="4">
        <f t="shared" si="155"/>
        <v>0</v>
      </c>
      <c r="L1259" s="4">
        <f t="shared" si="156"/>
        <v>0</v>
      </c>
    </row>
    <row r="1260" spans="1:12" x14ac:dyDescent="0.2">
      <c r="A1260" s="20" t="s">
        <v>3064</v>
      </c>
      <c r="B1260" s="20" t="s">
        <v>3210</v>
      </c>
      <c r="C1260" s="20" t="s">
        <v>38</v>
      </c>
      <c r="D1260" s="20" t="s">
        <v>3211</v>
      </c>
      <c r="E1260" s="21" t="s">
        <v>2406</v>
      </c>
      <c r="F1260" s="4">
        <f t="shared" si="153"/>
        <v>75000</v>
      </c>
      <c r="G1260" s="21" t="s">
        <v>2406</v>
      </c>
      <c r="H1260" s="4">
        <f t="shared" si="154"/>
        <v>75000</v>
      </c>
      <c r="I1260" s="21" t="s">
        <v>3212</v>
      </c>
      <c r="J1260" s="4">
        <f t="shared" si="155"/>
        <v>27028</v>
      </c>
      <c r="K1260" s="21" t="s">
        <v>2406</v>
      </c>
      <c r="L1260" s="4">
        <f t="shared" si="156"/>
        <v>75000</v>
      </c>
    </row>
    <row r="1261" spans="1:12" x14ac:dyDescent="0.2">
      <c r="A1261" s="20" t="s">
        <v>3064</v>
      </c>
      <c r="B1261" s="20" t="s">
        <v>3213</v>
      </c>
      <c r="C1261" s="20" t="s">
        <v>19</v>
      </c>
      <c r="D1261" s="20" t="s">
        <v>3214</v>
      </c>
      <c r="F1261" s="4">
        <f t="shared" si="153"/>
        <v>0</v>
      </c>
      <c r="H1261" s="4">
        <f t="shared" si="154"/>
        <v>0</v>
      </c>
      <c r="J1261" s="4">
        <f t="shared" si="155"/>
        <v>0</v>
      </c>
      <c r="L1261" s="4">
        <f t="shared" si="156"/>
        <v>0</v>
      </c>
    </row>
    <row r="1262" spans="1:12" x14ac:dyDescent="0.2">
      <c r="A1262" s="20" t="s">
        <v>3064</v>
      </c>
      <c r="B1262" s="20" t="s">
        <v>3213</v>
      </c>
      <c r="C1262" s="20" t="s">
        <v>3051</v>
      </c>
      <c r="D1262" s="20" t="s">
        <v>3215</v>
      </c>
      <c r="F1262" s="4">
        <f t="shared" si="153"/>
        <v>0</v>
      </c>
      <c r="H1262" s="4">
        <f t="shared" si="154"/>
        <v>0</v>
      </c>
      <c r="J1262" s="4">
        <f t="shared" si="155"/>
        <v>0</v>
      </c>
      <c r="L1262" s="4">
        <f t="shared" si="156"/>
        <v>0</v>
      </c>
    </row>
    <row r="1263" spans="1:12" x14ac:dyDescent="0.2">
      <c r="A1263" s="2" t="s">
        <v>3064</v>
      </c>
      <c r="B1263" s="2" t="s">
        <v>3216</v>
      </c>
      <c r="C1263" s="2" t="s">
        <v>1850</v>
      </c>
      <c r="D1263" s="2" t="s">
        <v>3217</v>
      </c>
      <c r="E1263" s="5" t="s">
        <v>228</v>
      </c>
      <c r="F1263" s="4">
        <f t="shared" si="153"/>
        <v>25000</v>
      </c>
      <c r="G1263" s="5" t="s">
        <v>228</v>
      </c>
      <c r="H1263" s="4">
        <f t="shared" si="154"/>
        <v>25000</v>
      </c>
      <c r="I1263" s="5" t="s">
        <v>3218</v>
      </c>
      <c r="J1263" s="4">
        <f t="shared" si="155"/>
        <v>36139.94</v>
      </c>
      <c r="K1263" s="5" t="s">
        <v>228</v>
      </c>
      <c r="L1263" s="4">
        <f t="shared" si="156"/>
        <v>25000</v>
      </c>
    </row>
    <row r="1264" spans="1:12" x14ac:dyDescent="0.2">
      <c r="A1264" s="2" t="s">
        <v>3064</v>
      </c>
      <c r="B1264" s="2" t="s">
        <v>833</v>
      </c>
      <c r="C1264" s="2" t="s">
        <v>11</v>
      </c>
      <c r="D1264" s="2" t="s">
        <v>3219</v>
      </c>
      <c r="E1264" s="5" t="s">
        <v>1655</v>
      </c>
      <c r="F1264" s="4">
        <f t="shared" si="153"/>
        <v>8000</v>
      </c>
      <c r="G1264" s="5" t="s">
        <v>1655</v>
      </c>
      <c r="H1264" s="4">
        <f t="shared" si="154"/>
        <v>8000</v>
      </c>
      <c r="I1264" s="5" t="s">
        <v>3220</v>
      </c>
      <c r="J1264" s="4">
        <f t="shared" si="155"/>
        <v>5276.54</v>
      </c>
      <c r="K1264" s="5" t="s">
        <v>1655</v>
      </c>
      <c r="L1264" s="4">
        <f t="shared" si="156"/>
        <v>8000</v>
      </c>
    </row>
    <row r="1265" spans="1:12" x14ac:dyDescent="0.2">
      <c r="A1265" s="2" t="s">
        <v>3064</v>
      </c>
      <c r="B1265" s="2" t="s">
        <v>833</v>
      </c>
      <c r="C1265" s="2" t="s">
        <v>153</v>
      </c>
      <c r="D1265" s="2" t="s">
        <v>3221</v>
      </c>
      <c r="E1265" s="5" t="s">
        <v>169</v>
      </c>
      <c r="F1265" s="4">
        <f t="shared" si="153"/>
        <v>2000</v>
      </c>
      <c r="G1265" s="5" t="s">
        <v>169</v>
      </c>
      <c r="H1265" s="4">
        <f t="shared" si="154"/>
        <v>2000</v>
      </c>
      <c r="I1265" s="5" t="s">
        <v>3222</v>
      </c>
      <c r="J1265" s="4">
        <f t="shared" si="155"/>
        <v>1283.57</v>
      </c>
      <c r="K1265" s="5" t="s">
        <v>169</v>
      </c>
      <c r="L1265" s="4">
        <f t="shared" si="156"/>
        <v>2000</v>
      </c>
    </row>
    <row r="1266" spans="1:12" x14ac:dyDescent="0.2">
      <c r="A1266" s="20" t="s">
        <v>3064</v>
      </c>
      <c r="B1266" s="20" t="s">
        <v>833</v>
      </c>
      <c r="C1266" s="20" t="s">
        <v>2409</v>
      </c>
      <c r="D1266" s="20" t="s">
        <v>3223</v>
      </c>
      <c r="E1266" s="21" t="s">
        <v>3224</v>
      </c>
      <c r="F1266" s="4">
        <f t="shared" si="153"/>
        <v>6021.7</v>
      </c>
      <c r="G1266" s="21" t="s">
        <v>3224</v>
      </c>
      <c r="H1266" s="4">
        <f t="shared" si="154"/>
        <v>6021.7</v>
      </c>
      <c r="I1266" s="21" t="s">
        <v>3225</v>
      </c>
      <c r="J1266" s="4">
        <f t="shared" si="155"/>
        <v>11879.41</v>
      </c>
      <c r="K1266" s="21" t="s">
        <v>3224</v>
      </c>
      <c r="L1266" s="4">
        <f t="shared" si="156"/>
        <v>6021.7</v>
      </c>
    </row>
    <row r="1267" spans="1:12" x14ac:dyDescent="0.2">
      <c r="A1267" s="20" t="s">
        <v>3064</v>
      </c>
      <c r="B1267" s="20" t="s">
        <v>833</v>
      </c>
      <c r="C1267" s="20" t="s">
        <v>79</v>
      </c>
      <c r="D1267" s="20" t="s">
        <v>3226</v>
      </c>
      <c r="E1267" s="21" t="s">
        <v>3227</v>
      </c>
      <c r="F1267" s="4">
        <f t="shared" si="153"/>
        <v>677</v>
      </c>
      <c r="G1267" s="21" t="s">
        <v>3227</v>
      </c>
      <c r="H1267" s="4">
        <f t="shared" si="154"/>
        <v>677</v>
      </c>
      <c r="I1267" s="21" t="s">
        <v>3228</v>
      </c>
      <c r="J1267" s="4">
        <f t="shared" si="155"/>
        <v>866.36</v>
      </c>
      <c r="K1267" s="21" t="s">
        <v>3227</v>
      </c>
      <c r="L1267" s="4">
        <f t="shared" si="156"/>
        <v>677</v>
      </c>
    </row>
    <row r="1268" spans="1:12" x14ac:dyDescent="0.2">
      <c r="A1268" s="20" t="s">
        <v>3064</v>
      </c>
      <c r="B1268" s="20" t="s">
        <v>833</v>
      </c>
      <c r="C1268" s="20" t="s">
        <v>14</v>
      </c>
      <c r="D1268" s="20" t="s">
        <v>3229</v>
      </c>
      <c r="F1268" s="4">
        <f t="shared" si="153"/>
        <v>0</v>
      </c>
      <c r="H1268" s="4">
        <f t="shared" si="154"/>
        <v>0</v>
      </c>
      <c r="I1268" s="21" t="s">
        <v>3230</v>
      </c>
      <c r="J1268" s="4">
        <f t="shared" si="155"/>
        <v>120</v>
      </c>
      <c r="L1268" s="4">
        <f t="shared" si="156"/>
        <v>0</v>
      </c>
    </row>
    <row r="1269" spans="1:12" x14ac:dyDescent="0.2">
      <c r="A1269" s="20" t="s">
        <v>3064</v>
      </c>
      <c r="B1269" s="20" t="s">
        <v>833</v>
      </c>
      <c r="C1269" s="20" t="s">
        <v>199</v>
      </c>
      <c r="D1269" s="20" t="s">
        <v>3231</v>
      </c>
      <c r="E1269" s="21" t="s">
        <v>3000</v>
      </c>
      <c r="F1269" s="4">
        <f t="shared" si="153"/>
        <v>800</v>
      </c>
      <c r="G1269" s="21" t="s">
        <v>3000</v>
      </c>
      <c r="H1269" s="4">
        <f t="shared" si="154"/>
        <v>800</v>
      </c>
      <c r="J1269" s="4">
        <f t="shared" si="155"/>
        <v>0</v>
      </c>
      <c r="K1269" s="21" t="s">
        <v>3000</v>
      </c>
      <c r="L1269" s="4">
        <f t="shared" si="156"/>
        <v>800</v>
      </c>
    </row>
    <row r="1270" spans="1:12" x14ac:dyDescent="0.2">
      <c r="A1270" s="20" t="s">
        <v>3064</v>
      </c>
      <c r="B1270" s="20" t="s">
        <v>833</v>
      </c>
      <c r="C1270" s="20" t="s">
        <v>38</v>
      </c>
      <c r="D1270" s="20" t="s">
        <v>3232</v>
      </c>
      <c r="E1270" s="21" t="s">
        <v>1655</v>
      </c>
      <c r="F1270" s="4">
        <f t="shared" si="153"/>
        <v>8000</v>
      </c>
      <c r="G1270" s="21" t="s">
        <v>1655</v>
      </c>
      <c r="H1270" s="4">
        <f t="shared" si="154"/>
        <v>8000</v>
      </c>
      <c r="I1270" s="21" t="s">
        <v>3233</v>
      </c>
      <c r="J1270" s="4">
        <f t="shared" si="155"/>
        <v>5722.25</v>
      </c>
      <c r="K1270" s="21" t="s">
        <v>1655</v>
      </c>
      <c r="L1270" s="4">
        <f t="shared" si="156"/>
        <v>8000</v>
      </c>
    </row>
    <row r="1271" spans="1:12" x14ac:dyDescent="0.2">
      <c r="A1271" s="20" t="s">
        <v>3064</v>
      </c>
      <c r="B1271" s="20" t="s">
        <v>833</v>
      </c>
      <c r="C1271" s="20" t="s">
        <v>3234</v>
      </c>
      <c r="D1271" s="20" t="s">
        <v>3235</v>
      </c>
      <c r="E1271" s="21" t="s">
        <v>28</v>
      </c>
      <c r="F1271" s="4">
        <f t="shared" si="153"/>
        <v>200</v>
      </c>
      <c r="G1271" s="21" t="s">
        <v>28</v>
      </c>
      <c r="H1271" s="4">
        <f t="shared" si="154"/>
        <v>200</v>
      </c>
      <c r="J1271" s="4">
        <f t="shared" si="155"/>
        <v>0</v>
      </c>
      <c r="K1271" s="21" t="s">
        <v>28</v>
      </c>
      <c r="L1271" s="4">
        <f t="shared" si="156"/>
        <v>200</v>
      </c>
    </row>
    <row r="1272" spans="1:12" x14ac:dyDescent="0.2">
      <c r="A1272" s="20" t="s">
        <v>3064</v>
      </c>
      <c r="B1272" s="20" t="s">
        <v>2711</v>
      </c>
      <c r="C1272" s="20" t="s">
        <v>11</v>
      </c>
      <c r="D1272" s="20" t="s">
        <v>3236</v>
      </c>
      <c r="E1272" s="21" t="s">
        <v>1655</v>
      </c>
      <c r="F1272" s="4">
        <f t="shared" si="153"/>
        <v>8000</v>
      </c>
      <c r="G1272" s="21" t="s">
        <v>1655</v>
      </c>
      <c r="H1272" s="4">
        <f t="shared" si="154"/>
        <v>8000</v>
      </c>
      <c r="I1272" s="21" t="s">
        <v>3237</v>
      </c>
      <c r="J1272" s="4">
        <f t="shared" si="155"/>
        <v>2459.23</v>
      </c>
      <c r="K1272" s="21" t="s">
        <v>1655</v>
      </c>
      <c r="L1272" s="4">
        <f t="shared" si="156"/>
        <v>8000</v>
      </c>
    </row>
    <row r="1273" spans="1:12" x14ac:dyDescent="0.2">
      <c r="A1273" s="20" t="s">
        <v>3064</v>
      </c>
      <c r="B1273" s="20" t="s">
        <v>3238</v>
      </c>
      <c r="C1273" s="20" t="s">
        <v>1960</v>
      </c>
      <c r="D1273" s="26" t="s">
        <v>3583</v>
      </c>
      <c r="E1273" s="21" t="s">
        <v>146</v>
      </c>
      <c r="F1273" s="4">
        <f t="shared" si="153"/>
        <v>10000</v>
      </c>
      <c r="G1273" s="21" t="s">
        <v>146</v>
      </c>
      <c r="H1273" s="4">
        <f t="shared" si="154"/>
        <v>10000</v>
      </c>
      <c r="I1273" s="21" t="s">
        <v>28</v>
      </c>
      <c r="J1273" s="4">
        <f t="shared" si="155"/>
        <v>200</v>
      </c>
      <c r="K1273" s="21" t="s">
        <v>146</v>
      </c>
      <c r="L1273" s="4">
        <f t="shared" si="156"/>
        <v>10000</v>
      </c>
    </row>
    <row r="1274" spans="1:12" x14ac:dyDescent="0.2">
      <c r="A1274" s="20" t="s">
        <v>3064</v>
      </c>
      <c r="B1274" s="20" t="s">
        <v>3239</v>
      </c>
      <c r="C1274" s="20" t="s">
        <v>199</v>
      </c>
      <c r="D1274" s="20" t="s">
        <v>3240</v>
      </c>
      <c r="E1274" s="21" t="s">
        <v>125</v>
      </c>
      <c r="F1274" s="4">
        <f t="shared" si="153"/>
        <v>500</v>
      </c>
      <c r="G1274" s="21" t="s">
        <v>125</v>
      </c>
      <c r="H1274" s="4">
        <f t="shared" si="154"/>
        <v>500</v>
      </c>
      <c r="J1274" s="4">
        <f t="shared" si="155"/>
        <v>0</v>
      </c>
      <c r="K1274" s="21" t="s">
        <v>125</v>
      </c>
      <c r="L1274" s="4">
        <f t="shared" si="156"/>
        <v>500</v>
      </c>
    </row>
    <row r="1275" spans="1:12" x14ac:dyDescent="0.2">
      <c r="A1275" s="20" t="s">
        <v>3064</v>
      </c>
      <c r="B1275" s="20" t="s">
        <v>3239</v>
      </c>
      <c r="C1275" s="20" t="s">
        <v>31</v>
      </c>
      <c r="D1275" s="20" t="s">
        <v>3241</v>
      </c>
      <c r="F1275" s="4">
        <f t="shared" si="153"/>
        <v>0</v>
      </c>
      <c r="H1275" s="4">
        <f t="shared" si="154"/>
        <v>0</v>
      </c>
      <c r="J1275" s="4">
        <f t="shared" si="155"/>
        <v>0</v>
      </c>
      <c r="L1275" s="4">
        <f t="shared" si="156"/>
        <v>0</v>
      </c>
    </row>
    <row r="1276" spans="1:12" x14ac:dyDescent="0.2">
      <c r="A1276" s="20" t="s">
        <v>3064</v>
      </c>
      <c r="B1276" s="20" t="s">
        <v>3239</v>
      </c>
      <c r="C1276" s="20" t="s">
        <v>1936</v>
      </c>
      <c r="D1276" s="20" t="s">
        <v>3242</v>
      </c>
      <c r="E1276" s="21" t="s">
        <v>3243</v>
      </c>
      <c r="F1276" s="4">
        <f t="shared" si="153"/>
        <v>6400</v>
      </c>
      <c r="G1276" s="21" t="s">
        <v>3243</v>
      </c>
      <c r="H1276" s="4">
        <f t="shared" si="154"/>
        <v>6400</v>
      </c>
      <c r="I1276" s="21" t="s">
        <v>3244</v>
      </c>
      <c r="J1276" s="4">
        <f t="shared" si="155"/>
        <v>2352.2399999999998</v>
      </c>
      <c r="K1276" s="21" t="s">
        <v>3243</v>
      </c>
      <c r="L1276" s="4">
        <f t="shared" si="156"/>
        <v>6400</v>
      </c>
    </row>
    <row r="1277" spans="1:12" x14ac:dyDescent="0.2">
      <c r="A1277" s="20" t="s">
        <v>3064</v>
      </c>
      <c r="B1277" s="20" t="s">
        <v>3239</v>
      </c>
      <c r="C1277" s="20" t="s">
        <v>71</v>
      </c>
      <c r="D1277" s="20" t="s">
        <v>3245</v>
      </c>
      <c r="E1277" s="21" t="s">
        <v>3246</v>
      </c>
      <c r="F1277" s="4">
        <f t="shared" si="153"/>
        <v>6800</v>
      </c>
      <c r="G1277" s="21" t="s">
        <v>3246</v>
      </c>
      <c r="H1277" s="4">
        <f t="shared" si="154"/>
        <v>6800</v>
      </c>
      <c r="I1277" s="21" t="s">
        <v>3247</v>
      </c>
      <c r="J1277" s="4">
        <f t="shared" si="155"/>
        <v>27616.13</v>
      </c>
      <c r="K1277" s="21" t="s">
        <v>3246</v>
      </c>
      <c r="L1277" s="4">
        <f t="shared" si="156"/>
        <v>6800</v>
      </c>
    </row>
    <row r="1278" spans="1:12" x14ac:dyDescent="0.2">
      <c r="A1278" s="2" t="s">
        <v>3064</v>
      </c>
      <c r="B1278" s="2" t="s">
        <v>3239</v>
      </c>
      <c r="C1278" s="2" t="s">
        <v>38</v>
      </c>
      <c r="D1278" s="2" t="s">
        <v>3248</v>
      </c>
      <c r="F1278" s="4">
        <f t="shared" si="153"/>
        <v>0</v>
      </c>
      <c r="H1278" s="4">
        <f t="shared" si="154"/>
        <v>0</v>
      </c>
      <c r="I1278" s="5" t="s">
        <v>3249</v>
      </c>
      <c r="J1278" s="4">
        <f t="shared" si="155"/>
        <v>13803.81</v>
      </c>
      <c r="L1278" s="4">
        <f t="shared" si="156"/>
        <v>0</v>
      </c>
    </row>
    <row r="1279" spans="1:12" x14ac:dyDescent="0.2">
      <c r="A1279" s="2" t="s">
        <v>3064</v>
      </c>
      <c r="B1279" s="2" t="s">
        <v>2130</v>
      </c>
      <c r="C1279" s="2" t="s">
        <v>38</v>
      </c>
      <c r="D1279" s="2" t="s">
        <v>3250</v>
      </c>
      <c r="F1279" s="4">
        <f t="shared" si="153"/>
        <v>0</v>
      </c>
      <c r="H1279" s="4">
        <f t="shared" si="154"/>
        <v>0</v>
      </c>
      <c r="I1279" s="5" t="s">
        <v>3251</v>
      </c>
      <c r="J1279" s="4">
        <f t="shared" si="155"/>
        <v>17791.41</v>
      </c>
      <c r="K1279" s="5" t="s">
        <v>3252</v>
      </c>
      <c r="L1279" s="4">
        <f t="shared" si="156"/>
        <v>2100</v>
      </c>
    </row>
    <row r="1280" spans="1:12" x14ac:dyDescent="0.2">
      <c r="A1280" s="2" t="s">
        <v>3064</v>
      </c>
      <c r="B1280" s="2" t="s">
        <v>2130</v>
      </c>
      <c r="C1280" s="2" t="s">
        <v>86</v>
      </c>
      <c r="D1280" s="2" t="s">
        <v>3253</v>
      </c>
      <c r="F1280" s="4">
        <f t="shared" si="153"/>
        <v>0</v>
      </c>
      <c r="H1280" s="4">
        <f t="shared" si="154"/>
        <v>0</v>
      </c>
      <c r="J1280" s="4">
        <f t="shared" si="155"/>
        <v>0</v>
      </c>
      <c r="L1280" s="4">
        <f t="shared" si="156"/>
        <v>0</v>
      </c>
    </row>
    <row r="1281" spans="1:12" x14ac:dyDescent="0.2">
      <c r="A1281" s="2" t="s">
        <v>3064</v>
      </c>
      <c r="B1281" s="2" t="s">
        <v>1234</v>
      </c>
      <c r="C1281" s="2" t="s">
        <v>1823</v>
      </c>
      <c r="D1281" s="2" t="s">
        <v>3254</v>
      </c>
      <c r="F1281" s="4">
        <f t="shared" si="153"/>
        <v>0</v>
      </c>
      <c r="G1281" s="5" t="s">
        <v>3255</v>
      </c>
      <c r="H1281" s="4">
        <f t="shared" si="154"/>
        <v>156</v>
      </c>
      <c r="J1281" s="4">
        <f t="shared" si="155"/>
        <v>0</v>
      </c>
      <c r="L1281" s="4">
        <f t="shared" si="156"/>
        <v>0</v>
      </c>
    </row>
    <row r="1282" spans="1:12" x14ac:dyDescent="0.2">
      <c r="A1282" s="2" t="s">
        <v>3064</v>
      </c>
      <c r="B1282" s="2" t="s">
        <v>1664</v>
      </c>
      <c r="C1282" s="2" t="s">
        <v>14</v>
      </c>
      <c r="D1282" s="2" t="s">
        <v>3256</v>
      </c>
      <c r="E1282" s="5" t="s">
        <v>230</v>
      </c>
      <c r="F1282" s="4">
        <f t="shared" si="153"/>
        <v>300</v>
      </c>
      <c r="G1282" s="5" t="s">
        <v>230</v>
      </c>
      <c r="H1282" s="4">
        <f t="shared" si="154"/>
        <v>300</v>
      </c>
      <c r="I1282" s="5" t="s">
        <v>3257</v>
      </c>
      <c r="J1282" s="4">
        <f t="shared" si="155"/>
        <v>193.6</v>
      </c>
      <c r="K1282" s="5" t="s">
        <v>230</v>
      </c>
      <c r="L1282" s="4">
        <f t="shared" si="156"/>
        <v>300</v>
      </c>
    </row>
    <row r="1283" spans="1:12" x14ac:dyDescent="0.2">
      <c r="A1283" s="2" t="s">
        <v>3064</v>
      </c>
      <c r="B1283" s="2" t="s">
        <v>1664</v>
      </c>
      <c r="C1283" s="2" t="s">
        <v>1864</v>
      </c>
      <c r="D1283" s="2" t="s">
        <v>3258</v>
      </c>
      <c r="E1283" s="5" t="s">
        <v>30</v>
      </c>
      <c r="F1283" s="4">
        <f t="shared" si="153"/>
        <v>100</v>
      </c>
      <c r="G1283" s="5" t="s">
        <v>30</v>
      </c>
      <c r="H1283" s="4">
        <f t="shared" si="154"/>
        <v>100</v>
      </c>
      <c r="I1283" s="5" t="s">
        <v>3259</v>
      </c>
      <c r="J1283" s="4">
        <f t="shared" si="155"/>
        <v>86.63</v>
      </c>
      <c r="K1283" s="5" t="s">
        <v>30</v>
      </c>
      <c r="L1283" s="4">
        <f t="shared" si="156"/>
        <v>100</v>
      </c>
    </row>
    <row r="1284" spans="1:12" x14ac:dyDescent="0.2">
      <c r="A1284" s="2" t="s">
        <v>3064</v>
      </c>
      <c r="B1284" s="2" t="s">
        <v>1664</v>
      </c>
      <c r="C1284" s="2" t="s">
        <v>38</v>
      </c>
      <c r="D1284" s="2" t="s">
        <v>3260</v>
      </c>
      <c r="E1284" s="5" t="s">
        <v>3261</v>
      </c>
      <c r="F1284" s="4">
        <f t="shared" si="153"/>
        <v>4300</v>
      </c>
      <c r="G1284" s="5" t="s">
        <v>3261</v>
      </c>
      <c r="H1284" s="4">
        <f t="shared" si="154"/>
        <v>4300</v>
      </c>
      <c r="I1284" s="5" t="s">
        <v>3262</v>
      </c>
      <c r="J1284" s="4">
        <f t="shared" si="155"/>
        <v>4283.3999999999996</v>
      </c>
      <c r="K1284" s="5" t="s">
        <v>3261</v>
      </c>
      <c r="L1284" s="4">
        <f t="shared" si="156"/>
        <v>4300</v>
      </c>
    </row>
    <row r="1285" spans="1:12" x14ac:dyDescent="0.2">
      <c r="A1285" s="2" t="s">
        <v>3064</v>
      </c>
      <c r="B1285" s="2" t="s">
        <v>1664</v>
      </c>
      <c r="C1285" s="2" t="s">
        <v>86</v>
      </c>
      <c r="D1285" s="2" t="s">
        <v>3263</v>
      </c>
      <c r="F1285" s="4">
        <f t="shared" si="153"/>
        <v>0</v>
      </c>
      <c r="H1285" s="4">
        <f t="shared" si="154"/>
        <v>0</v>
      </c>
      <c r="J1285" s="4">
        <f t="shared" si="155"/>
        <v>0</v>
      </c>
      <c r="L1285" s="4">
        <f t="shared" si="156"/>
        <v>0</v>
      </c>
    </row>
    <row r="1286" spans="1:12" x14ac:dyDescent="0.2">
      <c r="A1286" s="8"/>
      <c r="B1286" s="8"/>
      <c r="C1286" s="8"/>
      <c r="D1286" s="8"/>
      <c r="E1286" s="7"/>
      <c r="F1286" s="7">
        <f>SUM(F1175:F1285)</f>
        <v>863486.2</v>
      </c>
      <c r="G1286" s="7">
        <f t="shared" ref="G1286:L1286" si="157">SUM(G1175:G1285)</f>
        <v>0</v>
      </c>
      <c r="H1286" s="7">
        <f t="shared" si="157"/>
        <v>866873.01999999979</v>
      </c>
      <c r="I1286" s="7">
        <f t="shared" si="157"/>
        <v>0</v>
      </c>
      <c r="J1286" s="7">
        <f t="shared" si="157"/>
        <v>853057.7100000002</v>
      </c>
      <c r="K1286" s="7">
        <f t="shared" si="157"/>
        <v>0</v>
      </c>
      <c r="L1286" s="7">
        <f t="shared" si="157"/>
        <v>974396.98</v>
      </c>
    </row>
    <row r="1287" spans="1:12" x14ac:dyDescent="0.2">
      <c r="A1287" s="2" t="s">
        <v>3264</v>
      </c>
      <c r="B1287" s="2" t="s">
        <v>466</v>
      </c>
      <c r="C1287" s="2" t="s">
        <v>38</v>
      </c>
      <c r="D1287" s="2" t="s">
        <v>3265</v>
      </c>
      <c r="F1287" s="4">
        <f t="shared" ref="F1287:F1322" si="158">VALUE(E1287)</f>
        <v>0</v>
      </c>
      <c r="H1287" s="4">
        <f t="shared" ref="H1287:H1322" si="159">VALUE(G1287)</f>
        <v>0</v>
      </c>
      <c r="J1287" s="4">
        <f t="shared" ref="J1287:J1322" si="160">VALUE(I1287)</f>
        <v>0</v>
      </c>
      <c r="L1287" s="4">
        <f t="shared" ref="L1287:L1322" si="161">VALUE(K1287)</f>
        <v>0</v>
      </c>
    </row>
    <row r="1288" spans="1:12" x14ac:dyDescent="0.2">
      <c r="A1288" s="2" t="s">
        <v>3264</v>
      </c>
      <c r="B1288" s="2" t="s">
        <v>3266</v>
      </c>
      <c r="C1288" s="2" t="s">
        <v>2184</v>
      </c>
      <c r="D1288" s="2" t="s">
        <v>3267</v>
      </c>
      <c r="F1288" s="4">
        <f t="shared" si="158"/>
        <v>0</v>
      </c>
      <c r="H1288" s="4">
        <f t="shared" si="159"/>
        <v>0</v>
      </c>
      <c r="J1288" s="4">
        <f t="shared" si="160"/>
        <v>0</v>
      </c>
      <c r="L1288" s="4">
        <f t="shared" si="161"/>
        <v>0</v>
      </c>
    </row>
    <row r="1289" spans="1:12" x14ac:dyDescent="0.2">
      <c r="A1289" s="2" t="s">
        <v>3264</v>
      </c>
      <c r="B1289" s="2" t="s">
        <v>563</v>
      </c>
      <c r="C1289" s="2" t="s">
        <v>11</v>
      </c>
      <c r="D1289" s="2" t="s">
        <v>3268</v>
      </c>
      <c r="F1289" s="4">
        <f t="shared" si="158"/>
        <v>0</v>
      </c>
      <c r="H1289" s="4">
        <f t="shared" si="159"/>
        <v>0</v>
      </c>
      <c r="I1289" s="5" t="s">
        <v>3269</v>
      </c>
      <c r="J1289" s="4">
        <f t="shared" si="160"/>
        <v>140.6</v>
      </c>
      <c r="K1289" s="5" t="s">
        <v>125</v>
      </c>
      <c r="L1289" s="4">
        <f t="shared" si="161"/>
        <v>500</v>
      </c>
    </row>
    <row r="1290" spans="1:12" x14ac:dyDescent="0.2">
      <c r="A1290" s="2" t="s">
        <v>3264</v>
      </c>
      <c r="B1290" s="2" t="s">
        <v>563</v>
      </c>
      <c r="C1290" s="2" t="s">
        <v>21</v>
      </c>
      <c r="D1290" s="2" t="s">
        <v>3270</v>
      </c>
      <c r="E1290" s="5" t="s">
        <v>127</v>
      </c>
      <c r="F1290" s="4">
        <f t="shared" si="158"/>
        <v>2500</v>
      </c>
      <c r="G1290" s="5" t="s">
        <v>127</v>
      </c>
      <c r="H1290" s="4">
        <f t="shared" si="159"/>
        <v>2500</v>
      </c>
      <c r="I1290" s="5" t="s">
        <v>3271</v>
      </c>
      <c r="J1290" s="4">
        <f t="shared" si="160"/>
        <v>410.97</v>
      </c>
      <c r="K1290" s="5" t="s">
        <v>25</v>
      </c>
      <c r="L1290" s="4">
        <f t="shared" si="161"/>
        <v>1500</v>
      </c>
    </row>
    <row r="1291" spans="1:12" x14ac:dyDescent="0.2">
      <c r="A1291" s="2" t="s">
        <v>3264</v>
      </c>
      <c r="B1291" s="2" t="s">
        <v>563</v>
      </c>
      <c r="C1291" s="2" t="s">
        <v>31</v>
      </c>
      <c r="D1291" s="2" t="s">
        <v>3272</v>
      </c>
      <c r="E1291" s="5" t="s">
        <v>117</v>
      </c>
      <c r="F1291" s="4">
        <f t="shared" si="158"/>
        <v>1000</v>
      </c>
      <c r="G1291" s="5" t="s">
        <v>117</v>
      </c>
      <c r="H1291" s="4">
        <f t="shared" si="159"/>
        <v>1000</v>
      </c>
      <c r="I1291" s="5" t="s">
        <v>2203</v>
      </c>
      <c r="J1291" s="4">
        <f t="shared" si="160"/>
        <v>159.72</v>
      </c>
      <c r="K1291" s="5" t="s">
        <v>117</v>
      </c>
      <c r="L1291" s="4">
        <f t="shared" si="161"/>
        <v>1000</v>
      </c>
    </row>
    <row r="1292" spans="1:12" x14ac:dyDescent="0.2">
      <c r="A1292" s="2" t="s">
        <v>3264</v>
      </c>
      <c r="B1292" s="2" t="s">
        <v>563</v>
      </c>
      <c r="C1292" s="2" t="s">
        <v>2093</v>
      </c>
      <c r="D1292" s="2" t="s">
        <v>3273</v>
      </c>
      <c r="F1292" s="4">
        <f t="shared" si="158"/>
        <v>0</v>
      </c>
      <c r="H1292" s="4">
        <f t="shared" si="159"/>
        <v>0</v>
      </c>
      <c r="I1292" s="5" t="s">
        <v>3274</v>
      </c>
      <c r="J1292" s="4">
        <f t="shared" si="160"/>
        <v>465.85</v>
      </c>
      <c r="K1292" s="5" t="s">
        <v>125</v>
      </c>
      <c r="L1292" s="4">
        <f t="shared" si="161"/>
        <v>500</v>
      </c>
    </row>
    <row r="1293" spans="1:12" x14ac:dyDescent="0.2">
      <c r="A1293" s="2" t="s">
        <v>3264</v>
      </c>
      <c r="B1293" s="2" t="s">
        <v>563</v>
      </c>
      <c r="C1293" s="2" t="s">
        <v>38</v>
      </c>
      <c r="D1293" s="2" t="s">
        <v>3275</v>
      </c>
      <c r="E1293" s="5" t="s">
        <v>3276</v>
      </c>
      <c r="F1293" s="4">
        <f t="shared" si="158"/>
        <v>2340</v>
      </c>
      <c r="G1293" s="5" t="s">
        <v>3276</v>
      </c>
      <c r="H1293" s="4">
        <f t="shared" si="159"/>
        <v>2340</v>
      </c>
      <c r="J1293" s="4">
        <f t="shared" si="160"/>
        <v>0</v>
      </c>
      <c r="L1293" s="4">
        <f t="shared" si="161"/>
        <v>0</v>
      </c>
    </row>
    <row r="1294" spans="1:12" x14ac:dyDescent="0.2">
      <c r="A1294" s="2" t="s">
        <v>3264</v>
      </c>
      <c r="B1294" s="2" t="s">
        <v>2596</v>
      </c>
      <c r="C1294" s="2" t="s">
        <v>38</v>
      </c>
      <c r="D1294" s="2" t="s">
        <v>3277</v>
      </c>
      <c r="E1294" s="5" t="s">
        <v>3278</v>
      </c>
      <c r="F1294" s="4">
        <f t="shared" si="158"/>
        <v>2400</v>
      </c>
      <c r="G1294" s="5" t="s">
        <v>3278</v>
      </c>
      <c r="H1294" s="4">
        <f t="shared" si="159"/>
        <v>2400</v>
      </c>
      <c r="I1294" s="5" t="s">
        <v>169</v>
      </c>
      <c r="J1294" s="4">
        <f t="shared" si="160"/>
        <v>2000</v>
      </c>
      <c r="K1294" s="5" t="s">
        <v>3278</v>
      </c>
      <c r="L1294" s="4">
        <f t="shared" si="161"/>
        <v>2400</v>
      </c>
    </row>
    <row r="1295" spans="1:12" x14ac:dyDescent="0.2">
      <c r="A1295" s="2" t="s">
        <v>3264</v>
      </c>
      <c r="B1295" s="2" t="s">
        <v>2596</v>
      </c>
      <c r="C1295" s="2" t="s">
        <v>86</v>
      </c>
      <c r="D1295" s="2" t="s">
        <v>3279</v>
      </c>
      <c r="E1295" s="5" t="s">
        <v>3252</v>
      </c>
      <c r="F1295" s="4">
        <f t="shared" si="158"/>
        <v>2100</v>
      </c>
      <c r="G1295" s="5" t="s">
        <v>3252</v>
      </c>
      <c r="H1295" s="4">
        <f t="shared" si="159"/>
        <v>2100</v>
      </c>
      <c r="J1295" s="4">
        <f t="shared" si="160"/>
        <v>0</v>
      </c>
      <c r="K1295" s="5" t="s">
        <v>25</v>
      </c>
      <c r="L1295" s="4">
        <f t="shared" si="161"/>
        <v>1500</v>
      </c>
    </row>
    <row r="1296" spans="1:12" x14ac:dyDescent="0.2">
      <c r="A1296" s="2" t="s">
        <v>3264</v>
      </c>
      <c r="B1296" s="2" t="s">
        <v>2596</v>
      </c>
      <c r="C1296" s="2" t="s">
        <v>1960</v>
      </c>
      <c r="D1296" s="2" t="s">
        <v>3280</v>
      </c>
      <c r="E1296" s="5" t="s">
        <v>146</v>
      </c>
      <c r="F1296" s="4">
        <f t="shared" si="158"/>
        <v>10000</v>
      </c>
      <c r="G1296" s="5" t="s">
        <v>146</v>
      </c>
      <c r="H1296" s="4">
        <f t="shared" si="159"/>
        <v>10000</v>
      </c>
      <c r="I1296" s="5" t="s">
        <v>146</v>
      </c>
      <c r="J1296" s="4">
        <f t="shared" si="160"/>
        <v>10000</v>
      </c>
      <c r="K1296" s="5" t="s">
        <v>146</v>
      </c>
      <c r="L1296" s="4">
        <f t="shared" si="161"/>
        <v>10000</v>
      </c>
    </row>
    <row r="1297" spans="1:12" x14ac:dyDescent="0.2">
      <c r="A1297" s="2" t="s">
        <v>3264</v>
      </c>
      <c r="B1297" s="2" t="s">
        <v>2596</v>
      </c>
      <c r="C1297" s="2" t="s">
        <v>1967</v>
      </c>
      <c r="D1297" s="2" t="s">
        <v>3281</v>
      </c>
      <c r="F1297" s="4">
        <f t="shared" si="158"/>
        <v>0</v>
      </c>
      <c r="H1297" s="4">
        <f t="shared" si="159"/>
        <v>0</v>
      </c>
      <c r="J1297" s="4">
        <f t="shared" si="160"/>
        <v>0</v>
      </c>
      <c r="L1297" s="4">
        <f t="shared" si="161"/>
        <v>0</v>
      </c>
    </row>
    <row r="1298" spans="1:12" x14ac:dyDescent="0.2">
      <c r="A1298" s="2" t="s">
        <v>3264</v>
      </c>
      <c r="B1298" s="2" t="s">
        <v>2596</v>
      </c>
      <c r="C1298" s="2" t="s">
        <v>3106</v>
      </c>
      <c r="D1298" s="2" t="s">
        <v>3282</v>
      </c>
      <c r="F1298" s="4">
        <f t="shared" si="158"/>
        <v>0</v>
      </c>
      <c r="H1298" s="4">
        <f t="shared" si="159"/>
        <v>0</v>
      </c>
      <c r="J1298" s="4">
        <f t="shared" si="160"/>
        <v>0</v>
      </c>
      <c r="L1298" s="4">
        <f t="shared" si="161"/>
        <v>0</v>
      </c>
    </row>
    <row r="1299" spans="1:12" x14ac:dyDescent="0.2">
      <c r="A1299" s="2" t="s">
        <v>3264</v>
      </c>
      <c r="B1299" s="2" t="s">
        <v>2596</v>
      </c>
      <c r="C1299" s="2" t="s">
        <v>1119</v>
      </c>
      <c r="D1299" s="2" t="s">
        <v>3283</v>
      </c>
      <c r="F1299" s="4">
        <f t="shared" si="158"/>
        <v>0</v>
      </c>
      <c r="H1299" s="4">
        <f t="shared" si="159"/>
        <v>0</v>
      </c>
      <c r="J1299" s="4">
        <f t="shared" si="160"/>
        <v>0</v>
      </c>
      <c r="L1299" s="4">
        <f t="shared" si="161"/>
        <v>0</v>
      </c>
    </row>
    <row r="1300" spans="1:12" x14ac:dyDescent="0.2">
      <c r="A1300" s="2" t="s">
        <v>3264</v>
      </c>
      <c r="B1300" s="2" t="s">
        <v>2605</v>
      </c>
      <c r="C1300" s="2" t="s">
        <v>231</v>
      </c>
      <c r="D1300" s="2" t="s">
        <v>3284</v>
      </c>
      <c r="E1300" s="5" t="s">
        <v>23</v>
      </c>
      <c r="F1300" s="4">
        <f t="shared" si="158"/>
        <v>3000</v>
      </c>
      <c r="G1300" s="5" t="s">
        <v>23</v>
      </c>
      <c r="H1300" s="4">
        <f t="shared" si="159"/>
        <v>3000</v>
      </c>
      <c r="J1300" s="4">
        <f t="shared" si="160"/>
        <v>0</v>
      </c>
      <c r="K1300" s="5" t="s">
        <v>23</v>
      </c>
      <c r="L1300" s="4">
        <f t="shared" si="161"/>
        <v>3000</v>
      </c>
    </row>
    <row r="1301" spans="1:12" x14ac:dyDescent="0.2">
      <c r="A1301" s="2" t="s">
        <v>3264</v>
      </c>
      <c r="B1301" s="2" t="s">
        <v>2605</v>
      </c>
      <c r="C1301" s="2" t="s">
        <v>19</v>
      </c>
      <c r="D1301" s="2" t="s">
        <v>3285</v>
      </c>
      <c r="E1301" s="5" t="s">
        <v>169</v>
      </c>
      <c r="F1301" s="4">
        <f t="shared" si="158"/>
        <v>2000</v>
      </c>
      <c r="G1301" s="5" t="s">
        <v>169</v>
      </c>
      <c r="H1301" s="4">
        <f t="shared" si="159"/>
        <v>2000</v>
      </c>
      <c r="J1301" s="4">
        <f t="shared" si="160"/>
        <v>0</v>
      </c>
      <c r="K1301" s="5" t="s">
        <v>169</v>
      </c>
      <c r="L1301" s="4">
        <f t="shared" si="161"/>
        <v>2000</v>
      </c>
    </row>
    <row r="1302" spans="1:12" x14ac:dyDescent="0.2">
      <c r="A1302" s="2" t="s">
        <v>3264</v>
      </c>
      <c r="B1302" s="2" t="s">
        <v>2605</v>
      </c>
      <c r="C1302" s="2" t="s">
        <v>38</v>
      </c>
      <c r="D1302" s="2" t="s">
        <v>3286</v>
      </c>
      <c r="E1302" s="5" t="s">
        <v>3287</v>
      </c>
      <c r="F1302" s="4">
        <f t="shared" si="158"/>
        <v>70545.45</v>
      </c>
      <c r="G1302" s="5" t="s">
        <v>3287</v>
      </c>
      <c r="H1302" s="4">
        <f t="shared" si="159"/>
        <v>70545.45</v>
      </c>
      <c r="I1302" s="5" t="s">
        <v>3288</v>
      </c>
      <c r="J1302" s="4">
        <f t="shared" si="160"/>
        <v>70545.399999999994</v>
      </c>
      <c r="K1302" s="5" t="s">
        <v>3287</v>
      </c>
      <c r="L1302" s="4">
        <f t="shared" si="161"/>
        <v>70545.45</v>
      </c>
    </row>
    <row r="1303" spans="1:12" x14ac:dyDescent="0.2">
      <c r="A1303" s="2" t="s">
        <v>3264</v>
      </c>
      <c r="B1303" s="2" t="s">
        <v>2605</v>
      </c>
      <c r="C1303" s="2" t="s">
        <v>86</v>
      </c>
      <c r="D1303" s="2" t="s">
        <v>3289</v>
      </c>
      <c r="F1303" s="4">
        <f t="shared" si="158"/>
        <v>0</v>
      </c>
      <c r="H1303" s="4">
        <f t="shared" si="159"/>
        <v>0</v>
      </c>
      <c r="I1303" s="5" t="s">
        <v>3290</v>
      </c>
      <c r="J1303" s="4">
        <f t="shared" si="160"/>
        <v>60588.76</v>
      </c>
      <c r="K1303" s="5" t="s">
        <v>3291</v>
      </c>
      <c r="L1303" s="4">
        <f t="shared" si="161"/>
        <v>83808</v>
      </c>
    </row>
    <row r="1304" spans="1:12" x14ac:dyDescent="0.2">
      <c r="A1304" s="2" t="s">
        <v>3264</v>
      </c>
      <c r="B1304" s="2" t="s">
        <v>2610</v>
      </c>
      <c r="C1304" s="2" t="s">
        <v>174</v>
      </c>
      <c r="D1304" s="2" t="s">
        <v>3292</v>
      </c>
      <c r="F1304" s="4">
        <f t="shared" si="158"/>
        <v>0</v>
      </c>
      <c r="H1304" s="4">
        <f t="shared" si="159"/>
        <v>0</v>
      </c>
      <c r="J1304" s="4">
        <f t="shared" si="160"/>
        <v>0</v>
      </c>
      <c r="L1304" s="4">
        <f t="shared" si="161"/>
        <v>0</v>
      </c>
    </row>
    <row r="1305" spans="1:12" x14ac:dyDescent="0.2">
      <c r="A1305" s="2" t="s">
        <v>3264</v>
      </c>
      <c r="B1305" s="2" t="s">
        <v>2610</v>
      </c>
      <c r="C1305" s="2" t="s">
        <v>38</v>
      </c>
      <c r="D1305" s="2" t="s">
        <v>3293</v>
      </c>
      <c r="F1305" s="4">
        <f t="shared" si="158"/>
        <v>0</v>
      </c>
      <c r="H1305" s="4">
        <f t="shared" si="159"/>
        <v>0</v>
      </c>
      <c r="I1305" s="5" t="s">
        <v>3294</v>
      </c>
      <c r="J1305" s="4">
        <f t="shared" si="160"/>
        <v>11167</v>
      </c>
      <c r="L1305" s="4">
        <f t="shared" si="161"/>
        <v>0</v>
      </c>
    </row>
    <row r="1306" spans="1:12" x14ac:dyDescent="0.2">
      <c r="A1306" s="2" t="s">
        <v>3264</v>
      </c>
      <c r="B1306" s="2" t="s">
        <v>2610</v>
      </c>
      <c r="C1306" s="2" t="s">
        <v>1884</v>
      </c>
      <c r="D1306" s="2" t="s">
        <v>3295</v>
      </c>
      <c r="F1306" s="4">
        <f t="shared" si="158"/>
        <v>0</v>
      </c>
      <c r="H1306" s="4">
        <f t="shared" si="159"/>
        <v>0</v>
      </c>
      <c r="J1306" s="4">
        <f t="shared" si="160"/>
        <v>0</v>
      </c>
      <c r="L1306" s="4">
        <f t="shared" si="161"/>
        <v>0</v>
      </c>
    </row>
    <row r="1307" spans="1:12" x14ac:dyDescent="0.2">
      <c r="A1307" s="2" t="s">
        <v>3264</v>
      </c>
      <c r="B1307" s="2" t="s">
        <v>262</v>
      </c>
      <c r="C1307" s="2" t="s">
        <v>38</v>
      </c>
      <c r="D1307" s="2" t="s">
        <v>3296</v>
      </c>
      <c r="F1307" s="4">
        <f t="shared" si="158"/>
        <v>0</v>
      </c>
      <c r="H1307" s="4">
        <f t="shared" si="159"/>
        <v>0</v>
      </c>
      <c r="J1307" s="4">
        <f t="shared" si="160"/>
        <v>0</v>
      </c>
      <c r="L1307" s="4">
        <f t="shared" si="161"/>
        <v>0</v>
      </c>
    </row>
    <row r="1308" spans="1:12" x14ac:dyDescent="0.2">
      <c r="A1308" s="2" t="s">
        <v>3264</v>
      </c>
      <c r="B1308" s="2" t="s">
        <v>3297</v>
      </c>
      <c r="C1308" s="2" t="s">
        <v>38</v>
      </c>
      <c r="D1308" s="2" t="s">
        <v>3298</v>
      </c>
      <c r="E1308" s="5" t="s">
        <v>69</v>
      </c>
      <c r="F1308" s="4">
        <f t="shared" si="158"/>
        <v>15000</v>
      </c>
      <c r="G1308" s="5" t="s">
        <v>69</v>
      </c>
      <c r="H1308" s="4">
        <f t="shared" si="159"/>
        <v>15000</v>
      </c>
      <c r="I1308" s="5" t="s">
        <v>69</v>
      </c>
      <c r="J1308" s="4">
        <f t="shared" si="160"/>
        <v>15000</v>
      </c>
      <c r="K1308" s="5" t="s">
        <v>2234</v>
      </c>
      <c r="L1308" s="4">
        <f t="shared" si="161"/>
        <v>16500</v>
      </c>
    </row>
    <row r="1309" spans="1:12" x14ac:dyDescent="0.2">
      <c r="A1309" s="2" t="s">
        <v>3264</v>
      </c>
      <c r="B1309" s="2" t="s">
        <v>3299</v>
      </c>
      <c r="C1309" s="2" t="s">
        <v>79</v>
      </c>
      <c r="D1309" s="2" t="s">
        <v>3300</v>
      </c>
      <c r="F1309" s="4">
        <f t="shared" si="158"/>
        <v>0</v>
      </c>
      <c r="H1309" s="4">
        <f t="shared" si="159"/>
        <v>0</v>
      </c>
      <c r="I1309" s="5" t="s">
        <v>1818</v>
      </c>
      <c r="J1309" s="4">
        <f t="shared" si="160"/>
        <v>4840</v>
      </c>
      <c r="K1309" s="5" t="s">
        <v>1818</v>
      </c>
      <c r="L1309" s="4">
        <f t="shared" si="161"/>
        <v>4840</v>
      </c>
    </row>
    <row r="1310" spans="1:12" x14ac:dyDescent="0.2">
      <c r="A1310" s="2" t="s">
        <v>3264</v>
      </c>
      <c r="B1310" s="2" t="s">
        <v>3299</v>
      </c>
      <c r="C1310" s="2" t="s">
        <v>38</v>
      </c>
      <c r="D1310" s="2" t="s">
        <v>3301</v>
      </c>
      <c r="E1310" s="5" t="s">
        <v>3302</v>
      </c>
      <c r="F1310" s="4">
        <f t="shared" si="158"/>
        <v>546000</v>
      </c>
      <c r="G1310" s="5" t="s">
        <v>3302</v>
      </c>
      <c r="H1310" s="4">
        <f t="shared" si="159"/>
        <v>546000</v>
      </c>
      <c r="I1310" s="5" t="s">
        <v>3303</v>
      </c>
      <c r="J1310" s="4">
        <f t="shared" si="160"/>
        <v>555915.98</v>
      </c>
      <c r="K1310" s="5" t="s">
        <v>3304</v>
      </c>
      <c r="L1310" s="4">
        <f t="shared" si="161"/>
        <v>559000</v>
      </c>
    </row>
    <row r="1311" spans="1:12" x14ac:dyDescent="0.2">
      <c r="A1311" s="2" t="s">
        <v>3264</v>
      </c>
      <c r="B1311" s="2" t="s">
        <v>3305</v>
      </c>
      <c r="C1311" s="2" t="s">
        <v>38</v>
      </c>
      <c r="D1311" s="2" t="s">
        <v>3306</v>
      </c>
      <c r="E1311" s="5" t="s">
        <v>3307</v>
      </c>
      <c r="F1311" s="4">
        <f t="shared" si="158"/>
        <v>75531.33</v>
      </c>
      <c r="G1311" s="5" t="s">
        <v>3307</v>
      </c>
      <c r="H1311" s="4">
        <f t="shared" si="159"/>
        <v>75531.33</v>
      </c>
      <c r="I1311" s="5" t="s">
        <v>3308</v>
      </c>
      <c r="J1311" s="4">
        <f t="shared" si="160"/>
        <v>2998.8</v>
      </c>
      <c r="L1311" s="4">
        <f t="shared" si="161"/>
        <v>0</v>
      </c>
    </row>
    <row r="1312" spans="1:12" x14ac:dyDescent="0.2">
      <c r="A1312" s="2" t="s">
        <v>3264</v>
      </c>
      <c r="B1312" s="2" t="s">
        <v>3305</v>
      </c>
      <c r="C1312" s="2" t="s">
        <v>1121</v>
      </c>
      <c r="D1312" s="2" t="s">
        <v>3309</v>
      </c>
      <c r="E1312" s="5" t="s">
        <v>3072</v>
      </c>
      <c r="F1312" s="4">
        <f t="shared" si="158"/>
        <v>65000</v>
      </c>
      <c r="G1312" s="5" t="s">
        <v>3072</v>
      </c>
      <c r="H1312" s="4">
        <f t="shared" si="159"/>
        <v>65000</v>
      </c>
      <c r="I1312" s="5" t="s">
        <v>3310</v>
      </c>
      <c r="J1312" s="4">
        <f t="shared" si="160"/>
        <v>17072</v>
      </c>
      <c r="K1312" s="5" t="s">
        <v>3072</v>
      </c>
      <c r="L1312" s="4">
        <f t="shared" si="161"/>
        <v>65000</v>
      </c>
    </row>
    <row r="1313" spans="1:12" x14ac:dyDescent="0.2">
      <c r="A1313" s="2" t="s">
        <v>3264</v>
      </c>
      <c r="B1313" s="2" t="s">
        <v>3305</v>
      </c>
      <c r="C1313" s="2" t="s">
        <v>1884</v>
      </c>
      <c r="D1313" s="2" t="s">
        <v>3311</v>
      </c>
      <c r="F1313" s="4">
        <f t="shared" si="158"/>
        <v>0</v>
      </c>
      <c r="H1313" s="4">
        <f t="shared" si="159"/>
        <v>0</v>
      </c>
      <c r="J1313" s="4">
        <f t="shared" si="160"/>
        <v>0</v>
      </c>
      <c r="K1313" s="5" t="s">
        <v>169</v>
      </c>
      <c r="L1313" s="4">
        <f t="shared" si="161"/>
        <v>2000</v>
      </c>
    </row>
    <row r="1314" spans="1:12" x14ac:dyDescent="0.2">
      <c r="A1314" s="2" t="s">
        <v>3264</v>
      </c>
      <c r="B1314" s="2" t="s">
        <v>3312</v>
      </c>
      <c r="C1314" s="2" t="s">
        <v>1960</v>
      </c>
      <c r="D1314" s="2" t="s">
        <v>3313</v>
      </c>
      <c r="E1314" s="5" t="s">
        <v>1352</v>
      </c>
      <c r="F1314" s="4">
        <f t="shared" si="158"/>
        <v>12000</v>
      </c>
      <c r="G1314" s="5" t="s">
        <v>1352</v>
      </c>
      <c r="H1314" s="4">
        <f t="shared" si="159"/>
        <v>12000</v>
      </c>
      <c r="J1314" s="4">
        <f t="shared" si="160"/>
        <v>0</v>
      </c>
      <c r="K1314" s="5" t="s">
        <v>1352</v>
      </c>
      <c r="L1314" s="4">
        <f t="shared" si="161"/>
        <v>12000</v>
      </c>
    </row>
    <row r="1315" spans="1:12" x14ac:dyDescent="0.2">
      <c r="A1315" s="2" t="s">
        <v>3264</v>
      </c>
      <c r="B1315" s="2" t="s">
        <v>3312</v>
      </c>
      <c r="C1315" s="2" t="s">
        <v>1967</v>
      </c>
      <c r="D1315" s="2" t="s">
        <v>3314</v>
      </c>
      <c r="F1315" s="4">
        <f t="shared" si="158"/>
        <v>0</v>
      </c>
      <c r="H1315" s="4">
        <f t="shared" si="159"/>
        <v>0</v>
      </c>
      <c r="I1315" s="5" t="s">
        <v>1352</v>
      </c>
      <c r="J1315" s="4">
        <f t="shared" si="160"/>
        <v>12000</v>
      </c>
      <c r="L1315" s="4">
        <f t="shared" si="161"/>
        <v>0</v>
      </c>
    </row>
    <row r="1316" spans="1:12" x14ac:dyDescent="0.2">
      <c r="A1316" s="2" t="s">
        <v>3264</v>
      </c>
      <c r="B1316" s="2" t="s">
        <v>3315</v>
      </c>
      <c r="C1316" s="2" t="s">
        <v>88</v>
      </c>
      <c r="D1316" s="2" t="s">
        <v>3316</v>
      </c>
      <c r="F1316" s="4">
        <f t="shared" si="158"/>
        <v>0</v>
      </c>
      <c r="H1316" s="4">
        <f t="shared" si="159"/>
        <v>0</v>
      </c>
      <c r="I1316" s="5" t="s">
        <v>3317</v>
      </c>
      <c r="J1316" s="4">
        <f t="shared" si="160"/>
        <v>10810.5</v>
      </c>
      <c r="K1316" s="5" t="s">
        <v>23</v>
      </c>
      <c r="L1316" s="4">
        <f t="shared" si="161"/>
        <v>3000</v>
      </c>
    </row>
    <row r="1317" spans="1:12" x14ac:dyDescent="0.2">
      <c r="A1317" s="2" t="s">
        <v>3264</v>
      </c>
      <c r="B1317" s="2" t="s">
        <v>3315</v>
      </c>
      <c r="C1317" s="2" t="s">
        <v>90</v>
      </c>
      <c r="D1317" s="2" t="s">
        <v>3318</v>
      </c>
      <c r="F1317" s="4">
        <f t="shared" si="158"/>
        <v>0</v>
      </c>
      <c r="H1317" s="4">
        <f t="shared" si="159"/>
        <v>0</v>
      </c>
      <c r="I1317" s="5" t="s">
        <v>3319</v>
      </c>
      <c r="J1317" s="4">
        <f t="shared" si="160"/>
        <v>8276.91</v>
      </c>
      <c r="L1317" s="4">
        <f t="shared" si="161"/>
        <v>0</v>
      </c>
    </row>
    <row r="1318" spans="1:12" x14ac:dyDescent="0.2">
      <c r="A1318" s="2" t="s">
        <v>3264</v>
      </c>
      <c r="B1318" s="2" t="s">
        <v>600</v>
      </c>
      <c r="C1318" s="2" t="s">
        <v>1898</v>
      </c>
      <c r="D1318" s="2" t="s">
        <v>3320</v>
      </c>
      <c r="E1318" s="5" t="s">
        <v>1990</v>
      </c>
      <c r="F1318" s="4">
        <f t="shared" si="158"/>
        <v>4500</v>
      </c>
      <c r="G1318" s="5" t="s">
        <v>1990</v>
      </c>
      <c r="H1318" s="4">
        <f t="shared" si="159"/>
        <v>4500</v>
      </c>
      <c r="J1318" s="4">
        <f t="shared" si="160"/>
        <v>0</v>
      </c>
      <c r="K1318" s="5" t="s">
        <v>1990</v>
      </c>
      <c r="L1318" s="4">
        <f t="shared" si="161"/>
        <v>4500</v>
      </c>
    </row>
    <row r="1319" spans="1:12" x14ac:dyDescent="0.2">
      <c r="A1319" s="2" t="s">
        <v>3264</v>
      </c>
      <c r="B1319" s="2" t="s">
        <v>600</v>
      </c>
      <c r="C1319" s="2" t="s">
        <v>38</v>
      </c>
      <c r="D1319" s="2" t="s">
        <v>3321</v>
      </c>
      <c r="E1319" s="5" t="s">
        <v>2063</v>
      </c>
      <c r="F1319" s="4">
        <f t="shared" si="158"/>
        <v>24000</v>
      </c>
      <c r="G1319" s="5" t="s">
        <v>2063</v>
      </c>
      <c r="H1319" s="4">
        <f t="shared" si="159"/>
        <v>24000</v>
      </c>
      <c r="I1319" s="5" t="s">
        <v>3322</v>
      </c>
      <c r="J1319" s="4">
        <f t="shared" si="160"/>
        <v>8210.7999999999993</v>
      </c>
      <c r="K1319" s="5" t="s">
        <v>2063</v>
      </c>
      <c r="L1319" s="4">
        <f t="shared" si="161"/>
        <v>24000</v>
      </c>
    </row>
    <row r="1320" spans="1:12" x14ac:dyDescent="0.2">
      <c r="A1320" s="2" t="s">
        <v>3264</v>
      </c>
      <c r="B1320" s="2" t="s">
        <v>600</v>
      </c>
      <c r="C1320" s="2" t="s">
        <v>1121</v>
      </c>
      <c r="D1320" s="2" t="s">
        <v>3323</v>
      </c>
      <c r="F1320" s="4">
        <f t="shared" si="158"/>
        <v>0</v>
      </c>
      <c r="H1320" s="4">
        <f t="shared" si="159"/>
        <v>0</v>
      </c>
      <c r="J1320" s="4">
        <f t="shared" si="160"/>
        <v>0</v>
      </c>
      <c r="L1320" s="4">
        <f t="shared" si="161"/>
        <v>0</v>
      </c>
    </row>
    <row r="1321" spans="1:12" x14ac:dyDescent="0.2">
      <c r="A1321" s="2" t="s">
        <v>3264</v>
      </c>
      <c r="B1321" s="2" t="s">
        <v>3065</v>
      </c>
      <c r="C1321" s="2" t="s">
        <v>1846</v>
      </c>
      <c r="D1321" s="2" t="s">
        <v>3324</v>
      </c>
      <c r="E1321" s="5" t="s">
        <v>23</v>
      </c>
      <c r="F1321" s="4">
        <f t="shared" si="158"/>
        <v>3000</v>
      </c>
      <c r="G1321" s="5" t="s">
        <v>23</v>
      </c>
      <c r="H1321" s="4">
        <f t="shared" si="159"/>
        <v>3000</v>
      </c>
      <c r="J1321" s="4">
        <f t="shared" si="160"/>
        <v>0</v>
      </c>
      <c r="K1321" s="5" t="s">
        <v>23</v>
      </c>
      <c r="L1321" s="4">
        <f t="shared" si="161"/>
        <v>3000</v>
      </c>
    </row>
    <row r="1322" spans="1:12" x14ac:dyDescent="0.2">
      <c r="A1322" s="20" t="s">
        <v>3264</v>
      </c>
      <c r="B1322" s="20" t="s">
        <v>3065</v>
      </c>
      <c r="C1322" s="20" t="s">
        <v>38</v>
      </c>
      <c r="D1322" s="20" t="s">
        <v>3325</v>
      </c>
      <c r="F1322" s="4">
        <f t="shared" si="158"/>
        <v>0</v>
      </c>
      <c r="G1322" s="21" t="s">
        <v>3326</v>
      </c>
      <c r="H1322" s="4">
        <f t="shared" si="159"/>
        <v>1249</v>
      </c>
      <c r="J1322" s="4">
        <f t="shared" si="160"/>
        <v>0</v>
      </c>
      <c r="K1322" s="21" t="s">
        <v>69</v>
      </c>
      <c r="L1322" s="4">
        <f t="shared" si="161"/>
        <v>15000</v>
      </c>
    </row>
    <row r="1323" spans="1:12" x14ac:dyDescent="0.2">
      <c r="A1323" s="20" t="s">
        <v>3264</v>
      </c>
      <c r="B1323" s="20" t="s">
        <v>3065</v>
      </c>
      <c r="C1323" s="20" t="s">
        <v>86</v>
      </c>
      <c r="D1323" s="20" t="s">
        <v>3327</v>
      </c>
      <c r="F1323" s="4">
        <f t="shared" ref="F1323:F1392" si="162">VALUE(E1323)</f>
        <v>0</v>
      </c>
      <c r="G1323" s="21" t="s">
        <v>3326</v>
      </c>
      <c r="H1323" s="4">
        <f t="shared" ref="H1323:H1392" si="163">VALUE(G1323)</f>
        <v>1249</v>
      </c>
      <c r="J1323" s="4">
        <f t="shared" ref="J1323:J1392" si="164">VALUE(I1323)</f>
        <v>0</v>
      </c>
      <c r="K1323" s="21" t="s">
        <v>69</v>
      </c>
      <c r="L1323" s="4">
        <f t="shared" ref="L1323:L1392" si="165">VALUE(K1323)</f>
        <v>15000</v>
      </c>
    </row>
    <row r="1324" spans="1:12" x14ac:dyDescent="0.2">
      <c r="A1324" s="20" t="s">
        <v>3264</v>
      </c>
      <c r="B1324" s="20" t="s">
        <v>3065</v>
      </c>
      <c r="C1324" s="20" t="s">
        <v>88</v>
      </c>
      <c r="D1324" s="20" t="s">
        <v>3328</v>
      </c>
      <c r="F1324" s="4">
        <f t="shared" si="162"/>
        <v>0</v>
      </c>
      <c r="H1324" s="4">
        <f t="shared" si="163"/>
        <v>0</v>
      </c>
      <c r="J1324" s="4">
        <f t="shared" si="164"/>
        <v>0</v>
      </c>
      <c r="K1324" s="21" t="s">
        <v>69</v>
      </c>
      <c r="L1324" s="4">
        <f t="shared" si="165"/>
        <v>15000</v>
      </c>
    </row>
    <row r="1325" spans="1:12" x14ac:dyDescent="0.2">
      <c r="A1325" s="20" t="s">
        <v>3264</v>
      </c>
      <c r="B1325" s="20" t="s">
        <v>3065</v>
      </c>
      <c r="C1325" s="20" t="s">
        <v>1960</v>
      </c>
      <c r="D1325" s="20" t="s">
        <v>3329</v>
      </c>
      <c r="E1325" s="21" t="s">
        <v>3330</v>
      </c>
      <c r="F1325" s="4">
        <f t="shared" si="162"/>
        <v>9345.9500000000007</v>
      </c>
      <c r="G1325" s="21" t="s">
        <v>3330</v>
      </c>
      <c r="H1325" s="4">
        <f t="shared" si="163"/>
        <v>9345.9500000000007</v>
      </c>
      <c r="J1325" s="4">
        <f t="shared" si="164"/>
        <v>0</v>
      </c>
      <c r="K1325" s="21" t="s">
        <v>3330</v>
      </c>
      <c r="L1325" s="4">
        <f t="shared" si="165"/>
        <v>9345.9500000000007</v>
      </c>
    </row>
    <row r="1326" spans="1:12" x14ac:dyDescent="0.2">
      <c r="A1326" s="20" t="s">
        <v>3264</v>
      </c>
      <c r="B1326" s="20" t="s">
        <v>3065</v>
      </c>
      <c r="C1326" s="20" t="s">
        <v>1119</v>
      </c>
      <c r="D1326" s="20" t="s">
        <v>3331</v>
      </c>
      <c r="F1326" s="4">
        <f t="shared" si="162"/>
        <v>0</v>
      </c>
      <c r="H1326" s="4">
        <f t="shared" si="163"/>
        <v>0</v>
      </c>
      <c r="J1326" s="4">
        <f t="shared" si="164"/>
        <v>0</v>
      </c>
      <c r="L1326" s="4">
        <f t="shared" si="165"/>
        <v>0</v>
      </c>
    </row>
    <row r="1327" spans="1:12" x14ac:dyDescent="0.2">
      <c r="A1327" s="20" t="s">
        <v>3264</v>
      </c>
      <c r="B1327" s="20" t="s">
        <v>3065</v>
      </c>
      <c r="C1327" s="20" t="s">
        <v>1121</v>
      </c>
      <c r="D1327" s="20" t="s">
        <v>3331</v>
      </c>
      <c r="E1327" s="21" t="s">
        <v>3332</v>
      </c>
      <c r="F1327" s="4">
        <f t="shared" si="162"/>
        <v>250000</v>
      </c>
      <c r="G1327" s="21" t="s">
        <v>3333</v>
      </c>
      <c r="H1327" s="4">
        <f t="shared" si="163"/>
        <v>222502</v>
      </c>
      <c r="I1327" s="21" t="s">
        <v>3334</v>
      </c>
      <c r="J1327" s="4">
        <f t="shared" si="164"/>
        <v>109243.97</v>
      </c>
      <c r="K1327" s="21" t="s">
        <v>3332</v>
      </c>
      <c r="L1327" s="4">
        <f>VALUE(K1327)+200000+10000</f>
        <v>460000</v>
      </c>
    </row>
    <row r="1328" spans="1:12" x14ac:dyDescent="0.2">
      <c r="A1328" s="20" t="s">
        <v>3264</v>
      </c>
      <c r="B1328" s="20" t="s">
        <v>3065</v>
      </c>
      <c r="C1328" s="20" t="s">
        <v>1976</v>
      </c>
      <c r="D1328" s="20" t="s">
        <v>3066</v>
      </c>
      <c r="F1328" s="4">
        <f t="shared" si="162"/>
        <v>0</v>
      </c>
      <c r="H1328" s="4">
        <f t="shared" si="163"/>
        <v>0</v>
      </c>
      <c r="J1328" s="4">
        <f t="shared" si="164"/>
        <v>0</v>
      </c>
      <c r="L1328" s="4">
        <f t="shared" si="165"/>
        <v>0</v>
      </c>
    </row>
    <row r="1329" spans="1:12" x14ac:dyDescent="0.2">
      <c r="A1329" s="20" t="s">
        <v>3264</v>
      </c>
      <c r="B1329" s="20" t="s">
        <v>3065</v>
      </c>
      <c r="C1329" s="20" t="s">
        <v>3335</v>
      </c>
      <c r="D1329" s="20" t="s">
        <v>3336</v>
      </c>
      <c r="E1329" s="21" t="s">
        <v>2997</v>
      </c>
      <c r="F1329" s="4">
        <f t="shared" si="162"/>
        <v>7500</v>
      </c>
      <c r="G1329" s="21" t="s">
        <v>2997</v>
      </c>
      <c r="H1329" s="4">
        <f t="shared" si="163"/>
        <v>7500</v>
      </c>
      <c r="I1329" s="21" t="s">
        <v>3337</v>
      </c>
      <c r="J1329" s="4">
        <f t="shared" si="164"/>
        <v>6039</v>
      </c>
      <c r="K1329" s="21" t="s">
        <v>146</v>
      </c>
      <c r="L1329" s="4">
        <f t="shared" si="165"/>
        <v>10000</v>
      </c>
    </row>
    <row r="1330" spans="1:12" x14ac:dyDescent="0.2">
      <c r="A1330" s="20" t="s">
        <v>3264</v>
      </c>
      <c r="B1330" s="20" t="s">
        <v>3065</v>
      </c>
      <c r="C1330" s="20" t="s">
        <v>3338</v>
      </c>
      <c r="D1330" s="20" t="s">
        <v>3339</v>
      </c>
      <c r="F1330" s="4">
        <f t="shared" si="162"/>
        <v>0</v>
      </c>
      <c r="G1330" s="21" t="s">
        <v>3340</v>
      </c>
      <c r="H1330" s="4">
        <f t="shared" si="163"/>
        <v>391970.26</v>
      </c>
      <c r="I1330" s="21" t="s">
        <v>3341</v>
      </c>
      <c r="J1330" s="4">
        <f t="shared" si="164"/>
        <v>179943.11</v>
      </c>
      <c r="L1330" s="4">
        <f t="shared" si="165"/>
        <v>0</v>
      </c>
    </row>
    <row r="1331" spans="1:12" x14ac:dyDescent="0.2">
      <c r="A1331" s="20" t="s">
        <v>3264</v>
      </c>
      <c r="B1331" s="20" t="s">
        <v>3065</v>
      </c>
      <c r="C1331" s="20" t="s">
        <v>3342</v>
      </c>
      <c r="D1331" s="20" t="s">
        <v>3343</v>
      </c>
      <c r="F1331" s="4">
        <f t="shared" si="162"/>
        <v>0</v>
      </c>
      <c r="H1331" s="4">
        <f t="shared" si="163"/>
        <v>0</v>
      </c>
      <c r="J1331" s="4">
        <f t="shared" si="164"/>
        <v>0</v>
      </c>
      <c r="K1331" s="21" t="s">
        <v>3344</v>
      </c>
      <c r="L1331" s="4">
        <f t="shared" si="165"/>
        <v>108000</v>
      </c>
    </row>
    <row r="1332" spans="1:12" x14ac:dyDescent="0.2">
      <c r="A1332" s="20" t="s">
        <v>3264</v>
      </c>
      <c r="B1332" s="20" t="s">
        <v>3065</v>
      </c>
      <c r="C1332" s="20" t="s">
        <v>3345</v>
      </c>
      <c r="D1332" s="20" t="s">
        <v>3346</v>
      </c>
      <c r="F1332" s="4">
        <f t="shared" si="162"/>
        <v>0</v>
      </c>
      <c r="H1332" s="4">
        <f t="shared" si="163"/>
        <v>0</v>
      </c>
      <c r="J1332" s="4">
        <f t="shared" si="164"/>
        <v>0</v>
      </c>
      <c r="L1332" s="4">
        <f t="shared" si="165"/>
        <v>0</v>
      </c>
    </row>
    <row r="1333" spans="1:12" x14ac:dyDescent="0.2">
      <c r="A1333" s="20" t="s">
        <v>3264</v>
      </c>
      <c r="B1333" s="20" t="s">
        <v>3065</v>
      </c>
      <c r="C1333" s="20" t="s">
        <v>3347</v>
      </c>
      <c r="D1333" s="20" t="s">
        <v>3348</v>
      </c>
      <c r="F1333" s="4">
        <f t="shared" si="162"/>
        <v>0</v>
      </c>
      <c r="H1333" s="4">
        <f t="shared" si="163"/>
        <v>0</v>
      </c>
      <c r="J1333" s="4">
        <f t="shared" si="164"/>
        <v>0</v>
      </c>
      <c r="L1333" s="4">
        <f t="shared" si="165"/>
        <v>0</v>
      </c>
    </row>
    <row r="1334" spans="1:12" x14ac:dyDescent="0.2">
      <c r="A1334" s="22">
        <v>7003</v>
      </c>
      <c r="B1334" s="22">
        <v>23114</v>
      </c>
      <c r="C1334" s="22">
        <v>7800000</v>
      </c>
      <c r="D1334" s="20" t="s">
        <v>3574</v>
      </c>
      <c r="L1334" s="4">
        <v>30000</v>
      </c>
    </row>
    <row r="1335" spans="1:12" x14ac:dyDescent="0.2">
      <c r="A1335" s="20" t="s">
        <v>3264</v>
      </c>
      <c r="B1335" s="20" t="s">
        <v>3349</v>
      </c>
      <c r="C1335" s="20" t="s">
        <v>3350</v>
      </c>
      <c r="D1335" s="20" t="s">
        <v>3351</v>
      </c>
      <c r="E1335" s="21" t="s">
        <v>3147</v>
      </c>
      <c r="F1335" s="4">
        <f t="shared" si="162"/>
        <v>47000</v>
      </c>
      <c r="G1335" s="21" t="s">
        <v>3147</v>
      </c>
      <c r="H1335" s="4">
        <f t="shared" si="163"/>
        <v>47000</v>
      </c>
      <c r="I1335" s="21" t="s">
        <v>3352</v>
      </c>
      <c r="J1335" s="4">
        <f t="shared" si="164"/>
        <v>45112.97</v>
      </c>
      <c r="K1335" s="21" t="s">
        <v>3147</v>
      </c>
      <c r="L1335" s="4">
        <f t="shared" si="165"/>
        <v>47000</v>
      </c>
    </row>
    <row r="1336" spans="1:12" x14ac:dyDescent="0.2">
      <c r="A1336" s="20" t="s">
        <v>3264</v>
      </c>
      <c r="B1336" s="20" t="s">
        <v>3353</v>
      </c>
      <c r="C1336" s="20" t="s">
        <v>38</v>
      </c>
      <c r="D1336" s="20" t="s">
        <v>3354</v>
      </c>
      <c r="E1336" s="21" t="s">
        <v>146</v>
      </c>
      <c r="F1336" s="4">
        <f t="shared" si="162"/>
        <v>10000</v>
      </c>
      <c r="G1336" s="21" t="s">
        <v>146</v>
      </c>
      <c r="H1336" s="4">
        <f t="shared" si="163"/>
        <v>10000</v>
      </c>
      <c r="I1336" s="21" t="s">
        <v>3355</v>
      </c>
      <c r="J1336" s="4">
        <f t="shared" si="164"/>
        <v>2829.75</v>
      </c>
      <c r="L1336" s="4">
        <f t="shared" si="165"/>
        <v>0</v>
      </c>
    </row>
    <row r="1337" spans="1:12" x14ac:dyDescent="0.2">
      <c r="A1337" s="20" t="s">
        <v>3264</v>
      </c>
      <c r="B1337" s="20" t="s">
        <v>3356</v>
      </c>
      <c r="C1337" s="20" t="s">
        <v>38</v>
      </c>
      <c r="D1337" s="20" t="s">
        <v>3357</v>
      </c>
      <c r="F1337" s="4">
        <f t="shared" si="162"/>
        <v>0</v>
      </c>
      <c r="H1337" s="4">
        <f t="shared" si="163"/>
        <v>0</v>
      </c>
      <c r="J1337" s="4">
        <f t="shared" si="164"/>
        <v>0</v>
      </c>
      <c r="L1337" s="4">
        <f t="shared" si="165"/>
        <v>0</v>
      </c>
    </row>
    <row r="1338" spans="1:12" x14ac:dyDescent="0.2">
      <c r="A1338" s="20" t="s">
        <v>3264</v>
      </c>
      <c r="B1338" s="20" t="s">
        <v>3358</v>
      </c>
      <c r="C1338" s="20" t="s">
        <v>1960</v>
      </c>
      <c r="D1338" s="20" t="s">
        <v>3359</v>
      </c>
      <c r="E1338" s="21" t="s">
        <v>3360</v>
      </c>
      <c r="F1338" s="4">
        <f t="shared" si="162"/>
        <v>51000</v>
      </c>
      <c r="G1338" s="21" t="s">
        <v>3360</v>
      </c>
      <c r="H1338" s="4">
        <f t="shared" si="163"/>
        <v>51000</v>
      </c>
      <c r="I1338" s="21" t="s">
        <v>3360</v>
      </c>
      <c r="J1338" s="4">
        <f t="shared" si="164"/>
        <v>51000</v>
      </c>
      <c r="K1338" s="21" t="s">
        <v>3360</v>
      </c>
      <c r="L1338" s="4">
        <f t="shared" si="165"/>
        <v>51000</v>
      </c>
    </row>
    <row r="1339" spans="1:12" x14ac:dyDescent="0.2">
      <c r="A1339" s="20" t="s">
        <v>3264</v>
      </c>
      <c r="B1339" s="20" t="s">
        <v>3361</v>
      </c>
      <c r="C1339" s="20" t="s">
        <v>1960</v>
      </c>
      <c r="D1339" s="20" t="s">
        <v>3362</v>
      </c>
      <c r="F1339" s="4">
        <f t="shared" si="162"/>
        <v>0</v>
      </c>
      <c r="H1339" s="4">
        <f t="shared" si="163"/>
        <v>0</v>
      </c>
      <c r="J1339" s="4">
        <f t="shared" si="164"/>
        <v>0</v>
      </c>
      <c r="L1339" s="4">
        <f t="shared" si="165"/>
        <v>0</v>
      </c>
    </row>
    <row r="1340" spans="1:12" x14ac:dyDescent="0.2">
      <c r="A1340" s="20" t="s">
        <v>3264</v>
      </c>
      <c r="B1340" s="20" t="s">
        <v>3361</v>
      </c>
      <c r="C1340" s="20" t="s">
        <v>1967</v>
      </c>
      <c r="D1340" s="20" t="s">
        <v>3566</v>
      </c>
      <c r="E1340" s="21" t="s">
        <v>2512</v>
      </c>
      <c r="F1340" s="4">
        <f t="shared" si="162"/>
        <v>50000</v>
      </c>
      <c r="G1340" s="21" t="s">
        <v>2406</v>
      </c>
      <c r="H1340" s="4">
        <f t="shared" si="163"/>
        <v>75000</v>
      </c>
      <c r="I1340" s="21" t="s">
        <v>2406</v>
      </c>
      <c r="J1340" s="4">
        <f t="shared" si="164"/>
        <v>75000</v>
      </c>
      <c r="K1340" s="21" t="s">
        <v>2406</v>
      </c>
      <c r="L1340" s="4">
        <f t="shared" si="165"/>
        <v>75000</v>
      </c>
    </row>
    <row r="1341" spans="1:12" x14ac:dyDescent="0.2">
      <c r="A1341" s="20" t="s">
        <v>3264</v>
      </c>
      <c r="B1341" s="20" t="s">
        <v>3363</v>
      </c>
      <c r="C1341" s="20" t="s">
        <v>38</v>
      </c>
      <c r="D1341" s="20" t="s">
        <v>3364</v>
      </c>
      <c r="F1341" s="4">
        <f t="shared" si="162"/>
        <v>0</v>
      </c>
      <c r="H1341" s="4">
        <f t="shared" si="163"/>
        <v>0</v>
      </c>
      <c r="J1341" s="4">
        <f t="shared" si="164"/>
        <v>0</v>
      </c>
      <c r="L1341" s="4">
        <f t="shared" si="165"/>
        <v>0</v>
      </c>
    </row>
    <row r="1342" spans="1:12" x14ac:dyDescent="0.2">
      <c r="A1342" s="20" t="s">
        <v>3264</v>
      </c>
      <c r="B1342" s="20" t="s">
        <v>3363</v>
      </c>
      <c r="C1342" s="20" t="s">
        <v>86</v>
      </c>
      <c r="D1342" s="20" t="s">
        <v>3365</v>
      </c>
      <c r="F1342" s="4">
        <f t="shared" si="162"/>
        <v>0</v>
      </c>
      <c r="H1342" s="4">
        <f t="shared" si="163"/>
        <v>0</v>
      </c>
      <c r="J1342" s="4">
        <f t="shared" si="164"/>
        <v>0</v>
      </c>
      <c r="L1342" s="4">
        <f t="shared" si="165"/>
        <v>0</v>
      </c>
    </row>
    <row r="1343" spans="1:12" x14ac:dyDescent="0.2">
      <c r="A1343" s="2" t="s">
        <v>3264</v>
      </c>
      <c r="B1343" s="2" t="s">
        <v>3366</v>
      </c>
      <c r="C1343" s="2" t="s">
        <v>38</v>
      </c>
      <c r="D1343" s="2" t="s">
        <v>3367</v>
      </c>
      <c r="E1343" s="5" t="s">
        <v>3368</v>
      </c>
      <c r="F1343" s="4">
        <f t="shared" si="162"/>
        <v>34679</v>
      </c>
      <c r="G1343" s="5" t="s">
        <v>3368</v>
      </c>
      <c r="H1343" s="4">
        <f t="shared" si="163"/>
        <v>34679</v>
      </c>
      <c r="J1343" s="4">
        <f t="shared" si="164"/>
        <v>0</v>
      </c>
      <c r="K1343" s="5" t="s">
        <v>3368</v>
      </c>
      <c r="L1343" s="4">
        <f t="shared" si="165"/>
        <v>34679</v>
      </c>
    </row>
    <row r="1344" spans="1:12" x14ac:dyDescent="0.2">
      <c r="A1344" s="2" t="s">
        <v>3264</v>
      </c>
      <c r="B1344" s="2" t="s">
        <v>3369</v>
      </c>
      <c r="C1344" s="2" t="s">
        <v>11</v>
      </c>
      <c r="D1344" s="2" t="s">
        <v>3370</v>
      </c>
      <c r="F1344" s="4">
        <f t="shared" si="162"/>
        <v>0</v>
      </c>
      <c r="H1344" s="4">
        <f t="shared" si="163"/>
        <v>0</v>
      </c>
      <c r="J1344" s="4">
        <f t="shared" si="164"/>
        <v>0</v>
      </c>
      <c r="L1344" s="4">
        <f t="shared" si="165"/>
        <v>0</v>
      </c>
    </row>
    <row r="1345" spans="1:12" x14ac:dyDescent="0.2">
      <c r="A1345" s="2" t="s">
        <v>3264</v>
      </c>
      <c r="B1345" s="2" t="s">
        <v>3371</v>
      </c>
      <c r="C1345" s="2" t="s">
        <v>38</v>
      </c>
      <c r="D1345" s="2" t="s">
        <v>3372</v>
      </c>
      <c r="F1345" s="4">
        <f t="shared" si="162"/>
        <v>0</v>
      </c>
      <c r="H1345" s="4">
        <f t="shared" si="163"/>
        <v>0</v>
      </c>
      <c r="I1345" s="5" t="s">
        <v>3373</v>
      </c>
      <c r="J1345" s="4">
        <f t="shared" si="164"/>
        <v>629.20000000000005</v>
      </c>
      <c r="L1345" s="4">
        <f t="shared" si="165"/>
        <v>0</v>
      </c>
    </row>
    <row r="1346" spans="1:12" x14ac:dyDescent="0.2">
      <c r="A1346" s="8"/>
      <c r="B1346" s="8"/>
      <c r="C1346" s="8"/>
      <c r="D1346" s="8"/>
      <c r="E1346" s="7"/>
      <c r="F1346" s="7">
        <f>SUM(F1287:F1345)</f>
        <v>1300441.73</v>
      </c>
      <c r="G1346" s="7">
        <f t="shared" ref="G1346:L1346" si="166">SUM(G1287:G1345)</f>
        <v>0</v>
      </c>
      <c r="H1346" s="7">
        <f t="shared" si="166"/>
        <v>1692411.99</v>
      </c>
      <c r="I1346" s="7">
        <f t="shared" si="166"/>
        <v>0</v>
      </c>
      <c r="J1346" s="7">
        <f t="shared" si="166"/>
        <v>1260401.29</v>
      </c>
      <c r="K1346" s="7">
        <f t="shared" si="166"/>
        <v>0</v>
      </c>
      <c r="L1346" s="7">
        <f t="shared" si="166"/>
        <v>1740618.4</v>
      </c>
    </row>
    <row r="1347" spans="1:12" x14ac:dyDescent="0.2">
      <c r="A1347" s="2" t="s">
        <v>3374</v>
      </c>
      <c r="B1347" s="2" t="s">
        <v>3315</v>
      </c>
      <c r="C1347" s="2" t="s">
        <v>1864</v>
      </c>
      <c r="D1347" s="2" t="s">
        <v>3375</v>
      </c>
      <c r="F1347" s="4">
        <v>1500</v>
      </c>
      <c r="G1347" s="5" t="s">
        <v>25</v>
      </c>
      <c r="H1347" s="4">
        <f t="shared" si="163"/>
        <v>1500</v>
      </c>
      <c r="J1347" s="4">
        <f t="shared" si="164"/>
        <v>0</v>
      </c>
      <c r="K1347" s="5" t="s">
        <v>25</v>
      </c>
      <c r="L1347" s="4">
        <f t="shared" si="165"/>
        <v>1500</v>
      </c>
    </row>
    <row r="1348" spans="1:12" x14ac:dyDescent="0.2">
      <c r="A1348" s="2" t="s">
        <v>3374</v>
      </c>
      <c r="B1348" s="2" t="s">
        <v>3315</v>
      </c>
      <c r="C1348" s="2" t="s">
        <v>31</v>
      </c>
      <c r="D1348" s="2" t="s">
        <v>3376</v>
      </c>
      <c r="F1348" s="4">
        <f t="shared" si="162"/>
        <v>0</v>
      </c>
      <c r="H1348" s="4">
        <f t="shared" si="163"/>
        <v>0</v>
      </c>
      <c r="I1348" s="5" t="s">
        <v>3377</v>
      </c>
      <c r="J1348" s="4">
        <f t="shared" si="164"/>
        <v>11070.95</v>
      </c>
      <c r="L1348" s="4">
        <f t="shared" si="165"/>
        <v>0</v>
      </c>
    </row>
    <row r="1349" spans="1:12" x14ac:dyDescent="0.2">
      <c r="A1349" s="2" t="s">
        <v>3374</v>
      </c>
      <c r="B1349" s="2" t="s">
        <v>3315</v>
      </c>
      <c r="C1349" s="2" t="s">
        <v>1936</v>
      </c>
      <c r="D1349" s="2" t="s">
        <v>3378</v>
      </c>
      <c r="E1349" s="5" t="s">
        <v>2617</v>
      </c>
      <c r="F1349" s="4">
        <f t="shared" si="162"/>
        <v>400</v>
      </c>
      <c r="G1349" s="5" t="s">
        <v>2617</v>
      </c>
      <c r="H1349" s="4">
        <f t="shared" si="163"/>
        <v>400</v>
      </c>
      <c r="J1349" s="4">
        <f t="shared" si="164"/>
        <v>0</v>
      </c>
      <c r="K1349" s="5" t="s">
        <v>2617</v>
      </c>
      <c r="L1349" s="4">
        <f t="shared" si="165"/>
        <v>400</v>
      </c>
    </row>
    <row r="1350" spans="1:12" x14ac:dyDescent="0.2">
      <c r="A1350" s="2" t="s">
        <v>3374</v>
      </c>
      <c r="B1350" s="2" t="s">
        <v>3315</v>
      </c>
      <c r="C1350" s="2" t="s">
        <v>38</v>
      </c>
      <c r="D1350" s="2" t="s">
        <v>3379</v>
      </c>
      <c r="E1350" s="5" t="s">
        <v>3380</v>
      </c>
      <c r="F1350" s="4">
        <f t="shared" si="162"/>
        <v>54425</v>
      </c>
      <c r="G1350" s="5" t="s">
        <v>3380</v>
      </c>
      <c r="H1350" s="4">
        <f t="shared" si="163"/>
        <v>54425</v>
      </c>
      <c r="I1350" s="5" t="s">
        <v>3381</v>
      </c>
      <c r="J1350" s="4">
        <f t="shared" si="164"/>
        <v>2760</v>
      </c>
      <c r="K1350" s="5" t="s">
        <v>3380</v>
      </c>
      <c r="L1350" s="4">
        <f t="shared" si="165"/>
        <v>54425</v>
      </c>
    </row>
    <row r="1351" spans="1:12" x14ac:dyDescent="0.2">
      <c r="A1351" s="2" t="s">
        <v>3374</v>
      </c>
      <c r="B1351" s="2" t="s">
        <v>3315</v>
      </c>
      <c r="C1351" s="2" t="s">
        <v>86</v>
      </c>
      <c r="D1351" s="2" t="s">
        <v>3382</v>
      </c>
      <c r="E1351" s="5" t="s">
        <v>18</v>
      </c>
      <c r="F1351" s="4">
        <f t="shared" si="162"/>
        <v>5000</v>
      </c>
      <c r="G1351" s="5" t="s">
        <v>18</v>
      </c>
      <c r="H1351" s="4">
        <f t="shared" si="163"/>
        <v>5000</v>
      </c>
      <c r="I1351" s="5" t="s">
        <v>3383</v>
      </c>
      <c r="J1351" s="4">
        <f t="shared" si="164"/>
        <v>2075.7600000000002</v>
      </c>
      <c r="K1351" s="5" t="s">
        <v>18</v>
      </c>
      <c r="L1351" s="4">
        <f t="shared" si="165"/>
        <v>5000</v>
      </c>
    </row>
    <row r="1352" spans="1:12" x14ac:dyDescent="0.2">
      <c r="A1352" s="2" t="s">
        <v>3374</v>
      </c>
      <c r="B1352" s="2" t="s">
        <v>3315</v>
      </c>
      <c r="C1352" s="2" t="s">
        <v>88</v>
      </c>
      <c r="D1352" s="2" t="s">
        <v>3384</v>
      </c>
      <c r="F1352" s="4">
        <f t="shared" si="162"/>
        <v>0</v>
      </c>
      <c r="H1352" s="4">
        <f t="shared" si="163"/>
        <v>0</v>
      </c>
      <c r="J1352" s="4">
        <f t="shared" si="164"/>
        <v>0</v>
      </c>
      <c r="K1352" s="5" t="s">
        <v>514</v>
      </c>
      <c r="L1352" s="4">
        <f t="shared" si="165"/>
        <v>12500</v>
      </c>
    </row>
    <row r="1353" spans="1:12" x14ac:dyDescent="0.2">
      <c r="A1353" s="2" t="s">
        <v>3374</v>
      </c>
      <c r="B1353" s="2" t="s">
        <v>3385</v>
      </c>
      <c r="C1353" s="2" t="s">
        <v>38</v>
      </c>
      <c r="D1353" s="2" t="s">
        <v>3386</v>
      </c>
      <c r="F1353" s="4">
        <f t="shared" si="162"/>
        <v>0</v>
      </c>
      <c r="H1353" s="4">
        <f t="shared" si="163"/>
        <v>0</v>
      </c>
      <c r="I1353" s="5" t="s">
        <v>3387</v>
      </c>
      <c r="J1353" s="4">
        <f t="shared" si="164"/>
        <v>2240</v>
      </c>
      <c r="L1353" s="4">
        <f t="shared" si="165"/>
        <v>0</v>
      </c>
    </row>
    <row r="1354" spans="1:12" x14ac:dyDescent="0.2">
      <c r="A1354" s="2" t="s">
        <v>3374</v>
      </c>
      <c r="B1354" s="2" t="s">
        <v>3388</v>
      </c>
      <c r="C1354" s="2" t="s">
        <v>38</v>
      </c>
      <c r="D1354" s="2" t="s">
        <v>3389</v>
      </c>
      <c r="F1354" s="4">
        <f t="shared" si="162"/>
        <v>0</v>
      </c>
      <c r="H1354" s="4">
        <f t="shared" si="163"/>
        <v>0</v>
      </c>
      <c r="I1354" s="5" t="s">
        <v>3390</v>
      </c>
      <c r="J1354" s="4">
        <f t="shared" si="164"/>
        <v>4944</v>
      </c>
      <c r="L1354" s="4">
        <f t="shared" si="165"/>
        <v>0</v>
      </c>
    </row>
    <row r="1355" spans="1:12" x14ac:dyDescent="0.2">
      <c r="A1355" s="2" t="s">
        <v>3374</v>
      </c>
      <c r="B1355" s="2" t="s">
        <v>3388</v>
      </c>
      <c r="C1355" s="2" t="s">
        <v>86</v>
      </c>
      <c r="D1355" s="2" t="s">
        <v>3391</v>
      </c>
      <c r="F1355" s="4">
        <f t="shared" si="162"/>
        <v>0</v>
      </c>
      <c r="H1355" s="4">
        <f t="shared" si="163"/>
        <v>0</v>
      </c>
      <c r="J1355" s="4">
        <f t="shared" si="164"/>
        <v>0</v>
      </c>
      <c r="L1355" s="4">
        <f t="shared" si="165"/>
        <v>0</v>
      </c>
    </row>
    <row r="1356" spans="1:12" x14ac:dyDescent="0.2">
      <c r="A1356" s="2" t="s">
        <v>3374</v>
      </c>
      <c r="B1356" s="2" t="s">
        <v>3392</v>
      </c>
      <c r="C1356" s="2" t="s">
        <v>38</v>
      </c>
      <c r="D1356" s="2" t="s">
        <v>3393</v>
      </c>
      <c r="F1356" s="4">
        <f t="shared" si="162"/>
        <v>0</v>
      </c>
      <c r="H1356" s="4">
        <f t="shared" si="163"/>
        <v>0</v>
      </c>
      <c r="J1356" s="4">
        <f t="shared" si="164"/>
        <v>0</v>
      </c>
      <c r="L1356" s="4">
        <f t="shared" si="165"/>
        <v>0</v>
      </c>
    </row>
    <row r="1357" spans="1:12" x14ac:dyDescent="0.2">
      <c r="A1357" s="2" t="s">
        <v>3374</v>
      </c>
      <c r="B1357" s="2" t="s">
        <v>3394</v>
      </c>
      <c r="C1357" s="2" t="s">
        <v>86</v>
      </c>
      <c r="D1357" s="2" t="s">
        <v>3395</v>
      </c>
      <c r="E1357" s="5" t="s">
        <v>3396</v>
      </c>
      <c r="F1357" s="4">
        <f t="shared" si="162"/>
        <v>3300</v>
      </c>
      <c r="G1357" s="5" t="s">
        <v>3396</v>
      </c>
      <c r="H1357" s="4">
        <f t="shared" si="163"/>
        <v>3300</v>
      </c>
      <c r="J1357" s="4">
        <f t="shared" si="164"/>
        <v>0</v>
      </c>
      <c r="L1357" s="4">
        <f t="shared" si="165"/>
        <v>0</v>
      </c>
    </row>
    <row r="1358" spans="1:12" x14ac:dyDescent="0.2">
      <c r="A1358" s="2" t="s">
        <v>3374</v>
      </c>
      <c r="B1358" s="2" t="s">
        <v>3363</v>
      </c>
      <c r="C1358" s="2" t="s">
        <v>31</v>
      </c>
      <c r="D1358" s="2" t="s">
        <v>3397</v>
      </c>
      <c r="E1358" s="5" t="s">
        <v>169</v>
      </c>
      <c r="F1358" s="4">
        <f t="shared" si="162"/>
        <v>2000</v>
      </c>
      <c r="G1358" s="5" t="s">
        <v>169</v>
      </c>
      <c r="H1358" s="4">
        <f t="shared" si="163"/>
        <v>2000</v>
      </c>
      <c r="I1358" s="5" t="s">
        <v>3398</v>
      </c>
      <c r="J1358" s="4">
        <f t="shared" si="164"/>
        <v>13207.13</v>
      </c>
      <c r="K1358" s="5" t="s">
        <v>169</v>
      </c>
      <c r="L1358" s="4">
        <f t="shared" si="165"/>
        <v>2000</v>
      </c>
    </row>
    <row r="1359" spans="1:12" x14ac:dyDescent="0.2">
      <c r="A1359" s="2" t="s">
        <v>3374</v>
      </c>
      <c r="B1359" s="2" t="s">
        <v>3363</v>
      </c>
      <c r="C1359" s="2" t="s">
        <v>38</v>
      </c>
      <c r="D1359" s="2" t="s">
        <v>3399</v>
      </c>
      <c r="E1359" s="5" t="s">
        <v>23</v>
      </c>
      <c r="F1359" s="4">
        <f t="shared" si="162"/>
        <v>3000</v>
      </c>
      <c r="G1359" s="5" t="s">
        <v>23</v>
      </c>
      <c r="H1359" s="4">
        <f t="shared" si="163"/>
        <v>3000</v>
      </c>
      <c r="J1359" s="4">
        <f t="shared" si="164"/>
        <v>0</v>
      </c>
      <c r="K1359" s="5" t="s">
        <v>23</v>
      </c>
      <c r="L1359" s="4">
        <f t="shared" si="165"/>
        <v>3000</v>
      </c>
    </row>
    <row r="1360" spans="1:12" x14ac:dyDescent="0.2">
      <c r="A1360" s="2" t="s">
        <v>3374</v>
      </c>
      <c r="B1360" s="2" t="s">
        <v>3363</v>
      </c>
      <c r="C1360" s="2" t="s">
        <v>86</v>
      </c>
      <c r="D1360" s="2" t="s">
        <v>3400</v>
      </c>
      <c r="E1360" s="5" t="s">
        <v>169</v>
      </c>
      <c r="F1360" s="4">
        <f t="shared" si="162"/>
        <v>2000</v>
      </c>
      <c r="G1360" s="5" t="s">
        <v>169</v>
      </c>
      <c r="H1360" s="4">
        <f t="shared" si="163"/>
        <v>2000</v>
      </c>
      <c r="J1360" s="4">
        <f t="shared" si="164"/>
        <v>0</v>
      </c>
      <c r="K1360" s="5" t="s">
        <v>169</v>
      </c>
      <c r="L1360" s="4">
        <f t="shared" si="165"/>
        <v>2000</v>
      </c>
    </row>
    <row r="1361" spans="1:12" x14ac:dyDescent="0.2">
      <c r="A1361" s="2" t="s">
        <v>3374</v>
      </c>
      <c r="B1361" s="2" t="s">
        <v>3363</v>
      </c>
      <c r="C1361" s="2" t="s">
        <v>1960</v>
      </c>
      <c r="D1361" s="2" t="s">
        <v>3401</v>
      </c>
      <c r="F1361" s="4">
        <f t="shared" si="162"/>
        <v>0</v>
      </c>
      <c r="H1361" s="4">
        <f t="shared" si="163"/>
        <v>0</v>
      </c>
      <c r="J1361" s="4">
        <f t="shared" si="164"/>
        <v>0</v>
      </c>
      <c r="L1361" s="4">
        <f t="shared" si="165"/>
        <v>0</v>
      </c>
    </row>
    <row r="1362" spans="1:12" x14ac:dyDescent="0.2">
      <c r="A1362" s="8"/>
      <c r="B1362" s="8"/>
      <c r="C1362" s="8"/>
      <c r="D1362" s="8"/>
      <c r="E1362" s="7"/>
      <c r="F1362" s="7">
        <f>SUM(F1347:F1361)</f>
        <v>71625</v>
      </c>
      <c r="G1362" s="7">
        <f t="shared" ref="G1362:L1362" si="167">SUM(G1347:G1361)</f>
        <v>0</v>
      </c>
      <c r="H1362" s="7">
        <f t="shared" si="167"/>
        <v>71625</v>
      </c>
      <c r="I1362" s="7">
        <f t="shared" si="167"/>
        <v>0</v>
      </c>
      <c r="J1362" s="7">
        <f t="shared" si="167"/>
        <v>36297.839999999997</v>
      </c>
      <c r="K1362" s="7">
        <f t="shared" si="167"/>
        <v>0</v>
      </c>
      <c r="L1362" s="7">
        <f t="shared" si="167"/>
        <v>80825</v>
      </c>
    </row>
    <row r="1363" spans="1:12" x14ac:dyDescent="0.2">
      <c r="A1363" s="2" t="s">
        <v>3402</v>
      </c>
      <c r="B1363" s="2" t="s">
        <v>600</v>
      </c>
      <c r="C1363" s="2" t="s">
        <v>208</v>
      </c>
      <c r="D1363" s="2" t="s">
        <v>3403</v>
      </c>
      <c r="F1363" s="4">
        <f t="shared" si="162"/>
        <v>0</v>
      </c>
      <c r="H1363" s="4">
        <f t="shared" si="163"/>
        <v>0</v>
      </c>
      <c r="J1363" s="4">
        <f t="shared" si="164"/>
        <v>0</v>
      </c>
      <c r="L1363" s="4">
        <f t="shared" si="165"/>
        <v>0</v>
      </c>
    </row>
    <row r="1364" spans="1:12" x14ac:dyDescent="0.2">
      <c r="A1364" s="2" t="s">
        <v>3402</v>
      </c>
      <c r="B1364" s="2" t="s">
        <v>600</v>
      </c>
      <c r="C1364" s="2" t="s">
        <v>1856</v>
      </c>
      <c r="D1364" s="2" t="s">
        <v>3404</v>
      </c>
      <c r="F1364" s="4">
        <f t="shared" si="162"/>
        <v>0</v>
      </c>
      <c r="H1364" s="4">
        <f t="shared" si="163"/>
        <v>0</v>
      </c>
      <c r="J1364" s="4">
        <f t="shared" si="164"/>
        <v>0</v>
      </c>
      <c r="L1364" s="4">
        <f t="shared" si="165"/>
        <v>0</v>
      </c>
    </row>
    <row r="1365" spans="1:12" x14ac:dyDescent="0.2">
      <c r="A1365" s="2" t="s">
        <v>3402</v>
      </c>
      <c r="B1365" s="2" t="s">
        <v>600</v>
      </c>
      <c r="C1365" s="2" t="s">
        <v>11</v>
      </c>
      <c r="D1365" s="2" t="s">
        <v>3405</v>
      </c>
      <c r="F1365" s="4">
        <f t="shared" si="162"/>
        <v>0</v>
      </c>
      <c r="H1365" s="4">
        <f t="shared" si="163"/>
        <v>0</v>
      </c>
      <c r="I1365" s="5" t="s">
        <v>3406</v>
      </c>
      <c r="J1365" s="4">
        <f t="shared" si="164"/>
        <v>14183.43</v>
      </c>
      <c r="L1365" s="4">
        <f t="shared" si="165"/>
        <v>0</v>
      </c>
    </row>
    <row r="1366" spans="1:12" x14ac:dyDescent="0.2">
      <c r="A1366" s="2" t="s">
        <v>3402</v>
      </c>
      <c r="B1366" s="2" t="s">
        <v>600</v>
      </c>
      <c r="C1366" s="2" t="s">
        <v>1864</v>
      </c>
      <c r="D1366" s="2" t="s">
        <v>3407</v>
      </c>
      <c r="E1366" s="5" t="s">
        <v>23</v>
      </c>
      <c r="F1366" s="4">
        <f t="shared" si="162"/>
        <v>3000</v>
      </c>
      <c r="G1366" s="5" t="s">
        <v>23</v>
      </c>
      <c r="H1366" s="4">
        <f t="shared" si="163"/>
        <v>3000</v>
      </c>
      <c r="J1366" s="4">
        <f t="shared" si="164"/>
        <v>0</v>
      </c>
      <c r="K1366" s="5" t="s">
        <v>18</v>
      </c>
      <c r="L1366" s="4">
        <f t="shared" si="165"/>
        <v>5000</v>
      </c>
    </row>
    <row r="1367" spans="1:12" x14ac:dyDescent="0.2">
      <c r="A1367" s="2" t="s">
        <v>3402</v>
      </c>
      <c r="B1367" s="2" t="s">
        <v>600</v>
      </c>
      <c r="C1367" s="2" t="s">
        <v>19</v>
      </c>
      <c r="D1367" s="2" t="s">
        <v>3408</v>
      </c>
      <c r="F1367" s="4">
        <f t="shared" si="162"/>
        <v>0</v>
      </c>
      <c r="H1367" s="4">
        <f t="shared" si="163"/>
        <v>0</v>
      </c>
      <c r="I1367" s="5" t="s">
        <v>3409</v>
      </c>
      <c r="J1367" s="4">
        <f t="shared" si="164"/>
        <v>3741.88</v>
      </c>
      <c r="L1367" s="4">
        <f t="shared" si="165"/>
        <v>0</v>
      </c>
    </row>
    <row r="1368" spans="1:12" x14ac:dyDescent="0.2">
      <c r="A1368" s="2" t="s">
        <v>3402</v>
      </c>
      <c r="B1368" s="2" t="s">
        <v>600</v>
      </c>
      <c r="C1368" s="2" t="s">
        <v>21</v>
      </c>
      <c r="D1368" s="2" t="s">
        <v>3410</v>
      </c>
      <c r="E1368" s="5" t="s">
        <v>1811</v>
      </c>
      <c r="F1368" s="4">
        <f t="shared" si="162"/>
        <v>130</v>
      </c>
      <c r="G1368" s="5" t="s">
        <v>1811</v>
      </c>
      <c r="H1368" s="4">
        <f t="shared" si="163"/>
        <v>130</v>
      </c>
      <c r="J1368" s="4">
        <f t="shared" si="164"/>
        <v>0</v>
      </c>
      <c r="K1368" s="5" t="s">
        <v>1811</v>
      </c>
      <c r="L1368" s="4">
        <f t="shared" si="165"/>
        <v>130</v>
      </c>
    </row>
    <row r="1369" spans="1:12" x14ac:dyDescent="0.2">
      <c r="A1369" s="20" t="s">
        <v>3402</v>
      </c>
      <c r="B1369" s="20" t="s">
        <v>600</v>
      </c>
      <c r="C1369" s="20" t="s">
        <v>31</v>
      </c>
      <c r="D1369" s="20" t="s">
        <v>3411</v>
      </c>
      <c r="F1369" s="4">
        <f t="shared" si="162"/>
        <v>0</v>
      </c>
      <c r="H1369" s="4">
        <f t="shared" si="163"/>
        <v>0</v>
      </c>
      <c r="J1369" s="4">
        <f t="shared" si="164"/>
        <v>0</v>
      </c>
      <c r="L1369" s="4">
        <f t="shared" si="165"/>
        <v>0</v>
      </c>
    </row>
    <row r="1370" spans="1:12" x14ac:dyDescent="0.2">
      <c r="A1370" s="20" t="s">
        <v>3402</v>
      </c>
      <c r="B1370" s="20" t="s">
        <v>600</v>
      </c>
      <c r="C1370" s="20" t="s">
        <v>67</v>
      </c>
      <c r="D1370" s="20" t="s">
        <v>3412</v>
      </c>
      <c r="E1370" s="21" t="s">
        <v>3413</v>
      </c>
      <c r="F1370" s="4">
        <f t="shared" si="162"/>
        <v>8765.9599999999991</v>
      </c>
      <c r="G1370" s="21" t="s">
        <v>3413</v>
      </c>
      <c r="H1370" s="4">
        <f t="shared" si="163"/>
        <v>8765.9599999999991</v>
      </c>
      <c r="I1370" s="21" t="s">
        <v>3414</v>
      </c>
      <c r="J1370" s="4">
        <f t="shared" si="164"/>
        <v>800.98</v>
      </c>
      <c r="K1370" s="21" t="s">
        <v>69</v>
      </c>
      <c r="L1370" s="4">
        <f t="shared" si="165"/>
        <v>15000</v>
      </c>
    </row>
    <row r="1371" spans="1:12" x14ac:dyDescent="0.2">
      <c r="A1371" s="20" t="s">
        <v>3402</v>
      </c>
      <c r="B1371" s="20" t="s">
        <v>600</v>
      </c>
      <c r="C1371" s="20" t="s">
        <v>1936</v>
      </c>
      <c r="D1371" s="20" t="s">
        <v>3415</v>
      </c>
      <c r="E1371" s="21" t="s">
        <v>3416</v>
      </c>
      <c r="F1371" s="4">
        <f t="shared" si="162"/>
        <v>900</v>
      </c>
      <c r="G1371" s="21" t="s">
        <v>3416</v>
      </c>
      <c r="H1371" s="4">
        <f t="shared" si="163"/>
        <v>900</v>
      </c>
      <c r="J1371" s="4">
        <f t="shared" si="164"/>
        <v>0</v>
      </c>
      <c r="K1371" s="21" t="s">
        <v>25</v>
      </c>
      <c r="L1371" s="4">
        <f t="shared" si="165"/>
        <v>1500</v>
      </c>
    </row>
    <row r="1372" spans="1:12" x14ac:dyDescent="0.2">
      <c r="A1372" s="20" t="s">
        <v>3402</v>
      </c>
      <c r="B1372" s="20" t="s">
        <v>600</v>
      </c>
      <c r="C1372" s="20" t="s">
        <v>86</v>
      </c>
      <c r="D1372" s="20" t="s">
        <v>3417</v>
      </c>
      <c r="E1372" s="21" t="s">
        <v>3418</v>
      </c>
      <c r="F1372" s="4">
        <f t="shared" si="162"/>
        <v>24250</v>
      </c>
      <c r="G1372" s="21" t="s">
        <v>3418</v>
      </c>
      <c r="H1372" s="4">
        <f t="shared" si="163"/>
        <v>24250</v>
      </c>
      <c r="I1372" s="21" t="s">
        <v>3419</v>
      </c>
      <c r="J1372" s="4">
        <f t="shared" si="164"/>
        <v>15518.11</v>
      </c>
      <c r="K1372" s="21" t="s">
        <v>3420</v>
      </c>
      <c r="L1372" s="4">
        <f t="shared" si="165"/>
        <v>26000</v>
      </c>
    </row>
    <row r="1373" spans="1:12" x14ac:dyDescent="0.2">
      <c r="A1373" s="22">
        <v>7007</v>
      </c>
      <c r="B1373" s="22">
        <v>23113</v>
      </c>
      <c r="C1373" s="22">
        <v>2279900</v>
      </c>
      <c r="D1373" s="20" t="s">
        <v>3571</v>
      </c>
      <c r="E1373" s="21"/>
      <c r="G1373" s="21"/>
      <c r="I1373" s="21"/>
      <c r="K1373" s="21"/>
      <c r="L1373" s="4">
        <v>17000</v>
      </c>
    </row>
    <row r="1374" spans="1:12" x14ac:dyDescent="0.2">
      <c r="A1374" s="8"/>
      <c r="B1374" s="8"/>
      <c r="C1374" s="8"/>
      <c r="D1374" s="8"/>
      <c r="E1374" s="9"/>
      <c r="F1374" s="7">
        <f t="shared" ref="F1374:K1374" si="168">SUM(F1363:F1372)</f>
        <v>37045.96</v>
      </c>
      <c r="G1374" s="7">
        <f t="shared" si="168"/>
        <v>0</v>
      </c>
      <c r="H1374" s="7">
        <f t="shared" si="168"/>
        <v>37045.96</v>
      </c>
      <c r="I1374" s="7">
        <f t="shared" si="168"/>
        <v>0</v>
      </c>
      <c r="J1374" s="7">
        <f t="shared" si="168"/>
        <v>34244.400000000001</v>
      </c>
      <c r="K1374" s="7">
        <f t="shared" si="168"/>
        <v>0</v>
      </c>
      <c r="L1374" s="7">
        <f>SUM(L1363:L1373)</f>
        <v>64630</v>
      </c>
    </row>
    <row r="1375" spans="1:12" x14ac:dyDescent="0.2">
      <c r="A1375" s="2" t="s">
        <v>3421</v>
      </c>
      <c r="B1375" s="2" t="s">
        <v>3422</v>
      </c>
      <c r="C1375" s="2" t="s">
        <v>34</v>
      </c>
      <c r="D1375" s="2" t="s">
        <v>2368</v>
      </c>
      <c r="F1375" s="4">
        <f t="shared" si="162"/>
        <v>0</v>
      </c>
      <c r="H1375" s="4">
        <f t="shared" si="163"/>
        <v>0</v>
      </c>
      <c r="J1375" s="4">
        <f t="shared" si="164"/>
        <v>0</v>
      </c>
      <c r="K1375" s="5" t="s">
        <v>30</v>
      </c>
      <c r="L1375" s="4">
        <f t="shared" si="165"/>
        <v>100</v>
      </c>
    </row>
    <row r="1376" spans="1:12" x14ac:dyDescent="0.2">
      <c r="A1376" s="2" t="s">
        <v>3421</v>
      </c>
      <c r="B1376" s="2" t="s">
        <v>3422</v>
      </c>
      <c r="C1376" s="2" t="s">
        <v>38</v>
      </c>
      <c r="D1376" s="2" t="s">
        <v>3423</v>
      </c>
      <c r="E1376" s="5" t="s">
        <v>1990</v>
      </c>
      <c r="F1376" s="4">
        <f t="shared" si="162"/>
        <v>4500</v>
      </c>
      <c r="G1376" s="5" t="s">
        <v>1990</v>
      </c>
      <c r="H1376" s="4">
        <f t="shared" si="163"/>
        <v>4500</v>
      </c>
      <c r="J1376" s="4">
        <f t="shared" si="164"/>
        <v>0</v>
      </c>
      <c r="K1376" s="5" t="s">
        <v>1990</v>
      </c>
      <c r="L1376" s="4">
        <f t="shared" si="165"/>
        <v>4500</v>
      </c>
    </row>
    <row r="1377" spans="1:12" x14ac:dyDescent="0.2">
      <c r="A1377" s="2" t="s">
        <v>3421</v>
      </c>
      <c r="B1377" s="2" t="s">
        <v>3422</v>
      </c>
      <c r="C1377" s="2" t="s">
        <v>1960</v>
      </c>
      <c r="D1377" s="2" t="s">
        <v>3424</v>
      </c>
      <c r="E1377" s="5" t="s">
        <v>1352</v>
      </c>
      <c r="F1377" s="4">
        <f t="shared" si="162"/>
        <v>12000</v>
      </c>
      <c r="G1377" s="5" t="s">
        <v>1352</v>
      </c>
      <c r="H1377" s="4">
        <f t="shared" si="163"/>
        <v>12000</v>
      </c>
      <c r="I1377" s="5" t="s">
        <v>1352</v>
      </c>
      <c r="J1377" s="4">
        <f t="shared" si="164"/>
        <v>12000</v>
      </c>
      <c r="K1377" s="5" t="s">
        <v>1352</v>
      </c>
      <c r="L1377" s="4">
        <f t="shared" si="165"/>
        <v>12000</v>
      </c>
    </row>
    <row r="1378" spans="1:12" x14ac:dyDescent="0.2">
      <c r="A1378" s="2" t="s">
        <v>3421</v>
      </c>
      <c r="B1378" s="2" t="s">
        <v>3422</v>
      </c>
      <c r="C1378" s="2" t="s">
        <v>1967</v>
      </c>
      <c r="D1378" s="2" t="s">
        <v>3425</v>
      </c>
      <c r="F1378" s="4">
        <f t="shared" si="162"/>
        <v>0</v>
      </c>
      <c r="H1378" s="4">
        <f t="shared" si="163"/>
        <v>0</v>
      </c>
      <c r="J1378" s="4">
        <f t="shared" si="164"/>
        <v>0</v>
      </c>
      <c r="L1378" s="4">
        <f t="shared" si="165"/>
        <v>0</v>
      </c>
    </row>
    <row r="1379" spans="1:12" x14ac:dyDescent="0.2">
      <c r="A1379" s="2" t="s">
        <v>3421</v>
      </c>
      <c r="B1379" s="2" t="s">
        <v>3422</v>
      </c>
      <c r="C1379" s="2" t="s">
        <v>1969</v>
      </c>
      <c r="D1379" s="2" t="s">
        <v>3426</v>
      </c>
      <c r="E1379" s="5" t="s">
        <v>23</v>
      </c>
      <c r="F1379" s="4">
        <f t="shared" si="162"/>
        <v>3000</v>
      </c>
      <c r="G1379" s="5" t="s">
        <v>23</v>
      </c>
      <c r="H1379" s="4">
        <f t="shared" si="163"/>
        <v>3000</v>
      </c>
      <c r="J1379" s="4">
        <f t="shared" si="164"/>
        <v>0</v>
      </c>
      <c r="K1379" s="5" t="s">
        <v>23</v>
      </c>
      <c r="L1379" s="4">
        <f t="shared" si="165"/>
        <v>3000</v>
      </c>
    </row>
    <row r="1380" spans="1:12" x14ac:dyDescent="0.2">
      <c r="A1380" s="2" t="s">
        <v>3421</v>
      </c>
      <c r="B1380" s="2" t="s">
        <v>3422</v>
      </c>
      <c r="C1380" s="2" t="s">
        <v>1119</v>
      </c>
      <c r="D1380" s="2" t="s">
        <v>3427</v>
      </c>
      <c r="F1380" s="4">
        <f t="shared" si="162"/>
        <v>0</v>
      </c>
      <c r="H1380" s="4">
        <f t="shared" si="163"/>
        <v>0</v>
      </c>
      <c r="J1380" s="4">
        <f t="shared" si="164"/>
        <v>0</v>
      </c>
      <c r="L1380" s="4">
        <f t="shared" si="165"/>
        <v>0</v>
      </c>
    </row>
    <row r="1381" spans="1:12" x14ac:dyDescent="0.2">
      <c r="A1381" s="2" t="s">
        <v>3421</v>
      </c>
      <c r="B1381" s="2" t="s">
        <v>3422</v>
      </c>
      <c r="C1381" s="2" t="s">
        <v>1121</v>
      </c>
      <c r="D1381" s="2" t="s">
        <v>3428</v>
      </c>
      <c r="E1381" s="5" t="s">
        <v>23</v>
      </c>
      <c r="F1381" s="4">
        <f t="shared" si="162"/>
        <v>3000</v>
      </c>
      <c r="G1381" s="5" t="s">
        <v>23</v>
      </c>
      <c r="H1381" s="4">
        <f t="shared" si="163"/>
        <v>3000</v>
      </c>
      <c r="I1381" s="5" t="s">
        <v>23</v>
      </c>
      <c r="J1381" s="4">
        <f t="shared" si="164"/>
        <v>3000</v>
      </c>
      <c r="K1381" s="5" t="s">
        <v>23</v>
      </c>
      <c r="L1381" s="4">
        <f t="shared" si="165"/>
        <v>3000</v>
      </c>
    </row>
    <row r="1382" spans="1:12" x14ac:dyDescent="0.2">
      <c r="A1382" s="8"/>
      <c r="B1382" s="8"/>
      <c r="C1382" s="8"/>
      <c r="D1382" s="8"/>
      <c r="E1382" s="9"/>
      <c r="F1382" s="7">
        <f>SUM(F1375:F1381)</f>
        <v>22500</v>
      </c>
      <c r="G1382" s="7">
        <f t="shared" ref="G1382:L1382" si="169">SUM(G1375:G1381)</f>
        <v>0</v>
      </c>
      <c r="H1382" s="7">
        <f t="shared" si="169"/>
        <v>22500</v>
      </c>
      <c r="I1382" s="7">
        <f t="shared" si="169"/>
        <v>0</v>
      </c>
      <c r="J1382" s="7">
        <f t="shared" si="169"/>
        <v>15000</v>
      </c>
      <c r="K1382" s="7">
        <f t="shared" si="169"/>
        <v>0</v>
      </c>
      <c r="L1382" s="7">
        <f t="shared" si="169"/>
        <v>22600</v>
      </c>
    </row>
    <row r="1383" spans="1:12" x14ac:dyDescent="0.2">
      <c r="A1383" s="2" t="s">
        <v>3429</v>
      </c>
      <c r="B1383" s="2" t="s">
        <v>2596</v>
      </c>
      <c r="C1383" s="2" t="s">
        <v>38</v>
      </c>
      <c r="D1383" s="2" t="s">
        <v>3430</v>
      </c>
      <c r="F1383" s="4">
        <f t="shared" si="162"/>
        <v>0</v>
      </c>
      <c r="H1383" s="4">
        <f t="shared" si="163"/>
        <v>0</v>
      </c>
      <c r="J1383" s="4">
        <f t="shared" si="164"/>
        <v>0</v>
      </c>
      <c r="K1383" s="5" t="s">
        <v>23</v>
      </c>
      <c r="L1383" s="4">
        <f t="shared" si="165"/>
        <v>3000</v>
      </c>
    </row>
    <row r="1384" spans="1:12" x14ac:dyDescent="0.2">
      <c r="A1384" s="2" t="s">
        <v>3429</v>
      </c>
      <c r="B1384" s="2" t="s">
        <v>2596</v>
      </c>
      <c r="C1384" s="2" t="s">
        <v>1960</v>
      </c>
      <c r="D1384" s="2" t="s">
        <v>3281</v>
      </c>
      <c r="E1384" s="5" t="s">
        <v>195</v>
      </c>
      <c r="F1384" s="4">
        <f t="shared" si="162"/>
        <v>14000</v>
      </c>
      <c r="G1384" s="5" t="s">
        <v>195</v>
      </c>
      <c r="H1384" s="4">
        <f t="shared" si="163"/>
        <v>14000</v>
      </c>
      <c r="I1384" s="5" t="s">
        <v>3431</v>
      </c>
      <c r="J1384" s="4">
        <f t="shared" si="164"/>
        <v>6009.36</v>
      </c>
      <c r="K1384" s="5" t="s">
        <v>69</v>
      </c>
      <c r="L1384" s="4">
        <f t="shared" si="165"/>
        <v>15000</v>
      </c>
    </row>
    <row r="1385" spans="1:12" x14ac:dyDescent="0.2">
      <c r="A1385" s="2" t="s">
        <v>3429</v>
      </c>
      <c r="B1385" s="2" t="s">
        <v>2596</v>
      </c>
      <c r="C1385" s="2" t="s">
        <v>1967</v>
      </c>
      <c r="D1385" s="2" t="s">
        <v>3432</v>
      </c>
      <c r="F1385" s="4">
        <f t="shared" si="162"/>
        <v>0</v>
      </c>
      <c r="H1385" s="4">
        <f t="shared" si="163"/>
        <v>0</v>
      </c>
      <c r="J1385" s="4">
        <f t="shared" si="164"/>
        <v>0</v>
      </c>
      <c r="K1385" s="5" t="s">
        <v>2512</v>
      </c>
      <c r="L1385" s="4">
        <f t="shared" si="165"/>
        <v>50000</v>
      </c>
    </row>
    <row r="1386" spans="1:12" x14ac:dyDescent="0.2">
      <c r="A1386" s="2" t="s">
        <v>3429</v>
      </c>
      <c r="B1386" s="2" t="s">
        <v>2605</v>
      </c>
      <c r="C1386" s="2" t="s">
        <v>2553</v>
      </c>
      <c r="D1386" s="2" t="s">
        <v>3433</v>
      </c>
      <c r="F1386" s="4">
        <f t="shared" si="162"/>
        <v>0</v>
      </c>
      <c r="H1386" s="4">
        <f t="shared" si="163"/>
        <v>0</v>
      </c>
      <c r="J1386" s="4">
        <f t="shared" si="164"/>
        <v>0</v>
      </c>
      <c r="K1386" s="5" t="s">
        <v>2253</v>
      </c>
      <c r="L1386" s="4">
        <f t="shared" si="165"/>
        <v>100000</v>
      </c>
    </row>
    <row r="1387" spans="1:12" x14ac:dyDescent="0.2">
      <c r="A1387" s="20" t="s">
        <v>3429</v>
      </c>
      <c r="B1387" s="20" t="s">
        <v>2610</v>
      </c>
      <c r="C1387" s="20" t="s">
        <v>174</v>
      </c>
      <c r="D1387" s="20" t="s">
        <v>3292</v>
      </c>
      <c r="E1387" s="21" t="s">
        <v>25</v>
      </c>
      <c r="F1387" s="4">
        <f t="shared" si="162"/>
        <v>1500</v>
      </c>
      <c r="G1387" s="21" t="s">
        <v>25</v>
      </c>
      <c r="H1387" s="4">
        <f t="shared" si="163"/>
        <v>1500</v>
      </c>
      <c r="J1387" s="4">
        <f t="shared" si="164"/>
        <v>0</v>
      </c>
      <c r="K1387" s="21" t="s">
        <v>25</v>
      </c>
      <c r="L1387" s="4">
        <f t="shared" si="165"/>
        <v>1500</v>
      </c>
    </row>
    <row r="1388" spans="1:12" x14ac:dyDescent="0.2">
      <c r="A1388" s="20" t="s">
        <v>3429</v>
      </c>
      <c r="B1388" s="20" t="s">
        <v>2610</v>
      </c>
      <c r="C1388" s="20" t="s">
        <v>38</v>
      </c>
      <c r="D1388" s="20" t="s">
        <v>3434</v>
      </c>
      <c r="E1388" s="21" t="s">
        <v>139</v>
      </c>
      <c r="F1388" s="4">
        <f t="shared" si="162"/>
        <v>40000</v>
      </c>
      <c r="G1388" s="21" t="s">
        <v>139</v>
      </c>
      <c r="H1388" s="4">
        <f t="shared" si="163"/>
        <v>40000</v>
      </c>
      <c r="I1388" s="21" t="s">
        <v>3435</v>
      </c>
      <c r="J1388" s="4">
        <f t="shared" si="164"/>
        <v>6788.6</v>
      </c>
      <c r="K1388" s="21" t="s">
        <v>139</v>
      </c>
      <c r="L1388" s="4">
        <f t="shared" si="165"/>
        <v>40000</v>
      </c>
    </row>
    <row r="1389" spans="1:12" x14ac:dyDescent="0.2">
      <c r="A1389" s="20" t="s">
        <v>3429</v>
      </c>
      <c r="B1389" s="20" t="s">
        <v>2610</v>
      </c>
      <c r="C1389" s="20" t="s">
        <v>2184</v>
      </c>
      <c r="D1389" s="20" t="s">
        <v>3267</v>
      </c>
      <c r="E1389" s="21" t="s">
        <v>65</v>
      </c>
      <c r="F1389" s="4">
        <f t="shared" si="162"/>
        <v>20000</v>
      </c>
      <c r="G1389" s="21" t="s">
        <v>65</v>
      </c>
      <c r="H1389" s="4">
        <f t="shared" si="163"/>
        <v>20000</v>
      </c>
      <c r="J1389" s="4">
        <f t="shared" si="164"/>
        <v>0</v>
      </c>
      <c r="K1389" s="21" t="s">
        <v>65</v>
      </c>
      <c r="L1389" s="4">
        <f t="shared" si="165"/>
        <v>20000</v>
      </c>
    </row>
    <row r="1390" spans="1:12" x14ac:dyDescent="0.2">
      <c r="A1390" s="20" t="s">
        <v>3429</v>
      </c>
      <c r="B1390" s="20" t="s">
        <v>2610</v>
      </c>
      <c r="C1390" s="20" t="s">
        <v>1960</v>
      </c>
      <c r="D1390" s="20" t="s">
        <v>3436</v>
      </c>
      <c r="E1390" s="21" t="s">
        <v>3437</v>
      </c>
      <c r="F1390" s="4">
        <f t="shared" si="162"/>
        <v>6300</v>
      </c>
      <c r="G1390" s="21" t="s">
        <v>3437</v>
      </c>
      <c r="H1390" s="4">
        <f t="shared" si="163"/>
        <v>6300</v>
      </c>
      <c r="J1390" s="4">
        <f t="shared" si="164"/>
        <v>0</v>
      </c>
      <c r="K1390" s="21" t="s">
        <v>3437</v>
      </c>
      <c r="L1390" s="4">
        <f t="shared" si="165"/>
        <v>6300</v>
      </c>
    </row>
    <row r="1391" spans="1:12" x14ac:dyDescent="0.2">
      <c r="A1391" s="20" t="s">
        <v>3429</v>
      </c>
      <c r="B1391" s="20" t="s">
        <v>2610</v>
      </c>
      <c r="C1391" s="20" t="s">
        <v>1967</v>
      </c>
      <c r="D1391" s="20" t="s">
        <v>3438</v>
      </c>
      <c r="E1391" s="21" t="s">
        <v>2512</v>
      </c>
      <c r="F1391" s="4">
        <f t="shared" si="162"/>
        <v>50000</v>
      </c>
      <c r="G1391" s="21" t="s">
        <v>2512</v>
      </c>
      <c r="H1391" s="4">
        <f t="shared" si="163"/>
        <v>50000</v>
      </c>
      <c r="J1391" s="4">
        <f t="shared" si="164"/>
        <v>0</v>
      </c>
      <c r="K1391" s="21" t="s">
        <v>249</v>
      </c>
      <c r="L1391" s="4">
        <f t="shared" si="165"/>
        <v>30000</v>
      </c>
    </row>
    <row r="1392" spans="1:12" x14ac:dyDescent="0.2">
      <c r="A1392" s="20" t="s">
        <v>3429</v>
      </c>
      <c r="B1392" s="20" t="s">
        <v>262</v>
      </c>
      <c r="C1392" s="20" t="s">
        <v>86</v>
      </c>
      <c r="D1392" s="20" t="s">
        <v>3439</v>
      </c>
      <c r="F1392" s="4">
        <f t="shared" si="162"/>
        <v>0</v>
      </c>
      <c r="H1392" s="4">
        <f t="shared" si="163"/>
        <v>0</v>
      </c>
      <c r="J1392" s="4">
        <f t="shared" si="164"/>
        <v>0</v>
      </c>
      <c r="K1392" s="21" t="s">
        <v>2126</v>
      </c>
      <c r="L1392" s="4">
        <f t="shared" si="165"/>
        <v>3200</v>
      </c>
    </row>
    <row r="1393" spans="1:12" x14ac:dyDescent="0.2">
      <c r="A1393" s="22">
        <v>7010</v>
      </c>
      <c r="B1393" s="22"/>
      <c r="C1393" s="22">
        <v>2</v>
      </c>
      <c r="D1393" s="20"/>
      <c r="K1393" s="21"/>
      <c r="L1393" s="4">
        <v>0</v>
      </c>
    </row>
    <row r="1394" spans="1:12" x14ac:dyDescent="0.2">
      <c r="A1394" s="8"/>
      <c r="B1394" s="8"/>
      <c r="C1394" s="8"/>
      <c r="D1394" s="8"/>
      <c r="E1394" s="7"/>
      <c r="F1394" s="7">
        <f>SUM(F1383:F1392)</f>
        <v>131800</v>
      </c>
      <c r="G1394" s="7">
        <f t="shared" ref="G1394:K1394" si="170">SUM(G1383:G1392)</f>
        <v>0</v>
      </c>
      <c r="H1394" s="7">
        <f t="shared" si="170"/>
        <v>131800</v>
      </c>
      <c r="I1394" s="7">
        <f t="shared" si="170"/>
        <v>0</v>
      </c>
      <c r="J1394" s="7">
        <f t="shared" si="170"/>
        <v>12797.96</v>
      </c>
      <c r="K1394" s="7">
        <f t="shared" si="170"/>
        <v>0</v>
      </c>
      <c r="L1394" s="7">
        <f>SUM(L1383:L1393)</f>
        <v>269000</v>
      </c>
    </row>
    <row r="1395" spans="1:12" x14ac:dyDescent="0.2">
      <c r="A1395" s="2" t="s">
        <v>3440</v>
      </c>
      <c r="B1395" s="2" t="s">
        <v>130</v>
      </c>
      <c r="C1395" s="2" t="s">
        <v>11</v>
      </c>
      <c r="D1395" s="2" t="s">
        <v>3441</v>
      </c>
      <c r="F1395" s="4">
        <v>5000</v>
      </c>
      <c r="G1395" s="5" t="s">
        <v>18</v>
      </c>
      <c r="H1395" s="4">
        <f t="shared" ref="H1395:H1451" si="171">VALUE(G1395)</f>
        <v>5000</v>
      </c>
      <c r="I1395" s="5" t="s">
        <v>3442</v>
      </c>
      <c r="J1395" s="4">
        <f t="shared" ref="J1395:J1451" si="172">VALUE(I1395)</f>
        <v>3673.59</v>
      </c>
      <c r="L1395" s="4">
        <f t="shared" ref="L1395:L1451" si="173">VALUE(K1395)</f>
        <v>0</v>
      </c>
    </row>
    <row r="1396" spans="1:12" x14ac:dyDescent="0.2">
      <c r="A1396" s="2" t="s">
        <v>3440</v>
      </c>
      <c r="B1396" s="2" t="s">
        <v>130</v>
      </c>
      <c r="C1396" s="2" t="s">
        <v>153</v>
      </c>
      <c r="D1396" s="2" t="s">
        <v>3443</v>
      </c>
      <c r="E1396" s="5" t="s">
        <v>16</v>
      </c>
      <c r="F1396" s="4">
        <f t="shared" ref="F1396:F1451" si="174">VALUE(E1396)</f>
        <v>6500</v>
      </c>
      <c r="G1396" s="5" t="s">
        <v>16</v>
      </c>
      <c r="H1396" s="4">
        <f t="shared" si="171"/>
        <v>6500</v>
      </c>
      <c r="I1396" s="5" t="s">
        <v>3444</v>
      </c>
      <c r="J1396" s="4">
        <f t="shared" si="172"/>
        <v>13155.25</v>
      </c>
      <c r="K1396" s="5" t="s">
        <v>16</v>
      </c>
      <c r="L1396" s="4">
        <f t="shared" si="173"/>
        <v>6500</v>
      </c>
    </row>
    <row r="1397" spans="1:12" x14ac:dyDescent="0.2">
      <c r="A1397" s="2" t="s">
        <v>3440</v>
      </c>
      <c r="B1397" s="2" t="s">
        <v>130</v>
      </c>
      <c r="C1397" s="2" t="s">
        <v>135</v>
      </c>
      <c r="D1397" s="2" t="s">
        <v>3445</v>
      </c>
      <c r="E1397" s="5" t="s">
        <v>23</v>
      </c>
      <c r="F1397" s="4">
        <f t="shared" si="174"/>
        <v>3000</v>
      </c>
      <c r="G1397" s="5" t="s">
        <v>23</v>
      </c>
      <c r="H1397" s="4">
        <f t="shared" si="171"/>
        <v>3000</v>
      </c>
      <c r="I1397" s="5" t="s">
        <v>3446</v>
      </c>
      <c r="J1397" s="4">
        <f t="shared" si="172"/>
        <v>444.96</v>
      </c>
      <c r="K1397" s="5" t="s">
        <v>23</v>
      </c>
      <c r="L1397" s="4">
        <f t="shared" si="173"/>
        <v>3000</v>
      </c>
    </row>
    <row r="1398" spans="1:12" x14ac:dyDescent="0.2">
      <c r="A1398" s="2" t="s">
        <v>3440</v>
      </c>
      <c r="B1398" s="2" t="s">
        <v>130</v>
      </c>
      <c r="C1398" s="2" t="s">
        <v>174</v>
      </c>
      <c r="D1398" s="2" t="s">
        <v>3447</v>
      </c>
      <c r="E1398" s="5" t="s">
        <v>117</v>
      </c>
      <c r="F1398" s="4">
        <f t="shared" si="174"/>
        <v>1000</v>
      </c>
      <c r="G1398" s="5" t="s">
        <v>117</v>
      </c>
      <c r="H1398" s="4">
        <f t="shared" si="171"/>
        <v>1000</v>
      </c>
      <c r="J1398" s="4">
        <f t="shared" si="172"/>
        <v>0</v>
      </c>
      <c r="K1398" s="5" t="s">
        <v>117</v>
      </c>
      <c r="L1398" s="4">
        <f t="shared" si="173"/>
        <v>1000</v>
      </c>
    </row>
    <row r="1399" spans="1:12" x14ac:dyDescent="0.2">
      <c r="A1399" s="2" t="s">
        <v>3440</v>
      </c>
      <c r="B1399" s="2" t="s">
        <v>130</v>
      </c>
      <c r="C1399" s="2" t="s">
        <v>79</v>
      </c>
      <c r="D1399" s="2" t="s">
        <v>3448</v>
      </c>
      <c r="E1399" s="5" t="s">
        <v>23</v>
      </c>
      <c r="F1399" s="4">
        <f t="shared" si="174"/>
        <v>3000</v>
      </c>
      <c r="G1399" s="5" t="s">
        <v>3449</v>
      </c>
      <c r="H1399" s="4">
        <f t="shared" si="171"/>
        <v>21029</v>
      </c>
      <c r="I1399" s="5" t="s">
        <v>3450</v>
      </c>
      <c r="J1399" s="4">
        <f t="shared" si="172"/>
        <v>28021.18</v>
      </c>
      <c r="K1399" s="5" t="s">
        <v>3420</v>
      </c>
      <c r="L1399" s="4">
        <f t="shared" si="173"/>
        <v>26000</v>
      </c>
    </row>
    <row r="1400" spans="1:12" x14ac:dyDescent="0.2">
      <c r="A1400" s="2" t="s">
        <v>3440</v>
      </c>
      <c r="B1400" s="2" t="s">
        <v>130</v>
      </c>
      <c r="C1400" s="2" t="s">
        <v>223</v>
      </c>
      <c r="D1400" s="2" t="s">
        <v>3451</v>
      </c>
      <c r="E1400" s="5" t="s">
        <v>260</v>
      </c>
      <c r="F1400" s="4">
        <f t="shared" si="174"/>
        <v>600</v>
      </c>
      <c r="G1400" s="5" t="s">
        <v>260</v>
      </c>
      <c r="H1400" s="4">
        <f t="shared" si="171"/>
        <v>600</v>
      </c>
      <c r="I1400" s="5" t="s">
        <v>3452</v>
      </c>
      <c r="J1400" s="4">
        <f t="shared" si="172"/>
        <v>1409.72</v>
      </c>
      <c r="K1400" s="5" t="s">
        <v>260</v>
      </c>
      <c r="L1400" s="4">
        <f t="shared" si="173"/>
        <v>600</v>
      </c>
    </row>
    <row r="1401" spans="1:12" x14ac:dyDescent="0.2">
      <c r="A1401" s="2" t="s">
        <v>3440</v>
      </c>
      <c r="B1401" s="2" t="s">
        <v>130</v>
      </c>
      <c r="C1401" s="2" t="s">
        <v>2145</v>
      </c>
      <c r="D1401" s="2" t="s">
        <v>3453</v>
      </c>
      <c r="E1401" s="5" t="s">
        <v>1655</v>
      </c>
      <c r="F1401" s="4">
        <f t="shared" si="174"/>
        <v>8000</v>
      </c>
      <c r="G1401" s="5" t="s">
        <v>1655</v>
      </c>
      <c r="H1401" s="4">
        <f t="shared" si="171"/>
        <v>8000</v>
      </c>
      <c r="I1401" s="5" t="s">
        <v>3454</v>
      </c>
      <c r="J1401" s="4">
        <f t="shared" si="172"/>
        <v>3609.14</v>
      </c>
      <c r="K1401" s="5" t="s">
        <v>1655</v>
      </c>
      <c r="L1401" s="4">
        <f t="shared" si="173"/>
        <v>8000</v>
      </c>
    </row>
    <row r="1402" spans="1:12" x14ac:dyDescent="0.2">
      <c r="A1402" s="2" t="s">
        <v>3440</v>
      </c>
      <c r="B1402" s="2" t="s">
        <v>130</v>
      </c>
      <c r="C1402" s="2" t="s">
        <v>137</v>
      </c>
      <c r="D1402" s="2" t="s">
        <v>3455</v>
      </c>
      <c r="E1402" s="5" t="s">
        <v>51</v>
      </c>
      <c r="F1402" s="4">
        <f t="shared" si="174"/>
        <v>4000</v>
      </c>
      <c r="G1402" s="5" t="s">
        <v>51</v>
      </c>
      <c r="H1402" s="4">
        <f t="shared" si="171"/>
        <v>4000</v>
      </c>
      <c r="I1402" s="5" t="s">
        <v>3456</v>
      </c>
      <c r="J1402" s="4">
        <f t="shared" si="172"/>
        <v>98.31</v>
      </c>
      <c r="K1402" s="5" t="s">
        <v>51</v>
      </c>
      <c r="L1402" s="4">
        <f t="shared" si="173"/>
        <v>4000</v>
      </c>
    </row>
    <row r="1403" spans="1:12" x14ac:dyDescent="0.2">
      <c r="A1403" s="2" t="s">
        <v>3440</v>
      </c>
      <c r="B1403" s="2" t="s">
        <v>130</v>
      </c>
      <c r="C1403" s="2" t="s">
        <v>19</v>
      </c>
      <c r="D1403" s="2" t="s">
        <v>234</v>
      </c>
      <c r="E1403" s="5" t="s">
        <v>125</v>
      </c>
      <c r="F1403" s="4">
        <f t="shared" si="174"/>
        <v>500</v>
      </c>
      <c r="G1403" s="5" t="s">
        <v>125</v>
      </c>
      <c r="H1403" s="4">
        <f t="shared" si="171"/>
        <v>500</v>
      </c>
      <c r="I1403" s="5" t="s">
        <v>3457</v>
      </c>
      <c r="J1403" s="4">
        <f t="shared" si="172"/>
        <v>2682.16</v>
      </c>
      <c r="K1403" s="5" t="s">
        <v>125</v>
      </c>
      <c r="L1403" s="4">
        <f t="shared" si="173"/>
        <v>500</v>
      </c>
    </row>
    <row r="1404" spans="1:12" x14ac:dyDescent="0.2">
      <c r="A1404" s="2" t="s">
        <v>3440</v>
      </c>
      <c r="B1404" s="2" t="s">
        <v>130</v>
      </c>
      <c r="C1404" s="2" t="s">
        <v>1916</v>
      </c>
      <c r="D1404" s="2" t="s">
        <v>3458</v>
      </c>
      <c r="E1404" s="5" t="s">
        <v>885</v>
      </c>
      <c r="F1404" s="4">
        <f t="shared" si="174"/>
        <v>1200</v>
      </c>
      <c r="G1404" s="5" t="s">
        <v>885</v>
      </c>
      <c r="H1404" s="4">
        <f t="shared" si="171"/>
        <v>1200</v>
      </c>
      <c r="J1404" s="4">
        <f t="shared" si="172"/>
        <v>0</v>
      </c>
      <c r="K1404" s="5" t="s">
        <v>885</v>
      </c>
      <c r="L1404" s="4">
        <f t="shared" si="173"/>
        <v>1200</v>
      </c>
    </row>
    <row r="1405" spans="1:12" x14ac:dyDescent="0.2">
      <c r="A1405" s="2" t="s">
        <v>3440</v>
      </c>
      <c r="B1405" s="2" t="s">
        <v>130</v>
      </c>
      <c r="C1405" s="2" t="s">
        <v>2087</v>
      </c>
      <c r="D1405" s="2" t="s">
        <v>3459</v>
      </c>
      <c r="E1405" s="5" t="s">
        <v>885</v>
      </c>
      <c r="F1405" s="4">
        <f t="shared" si="174"/>
        <v>1200</v>
      </c>
      <c r="G1405" s="5" t="s">
        <v>885</v>
      </c>
      <c r="H1405" s="4">
        <f t="shared" si="171"/>
        <v>1200</v>
      </c>
      <c r="I1405" s="5" t="s">
        <v>3460</v>
      </c>
      <c r="J1405" s="4">
        <f t="shared" si="172"/>
        <v>1198.75</v>
      </c>
      <c r="K1405" s="5" t="s">
        <v>885</v>
      </c>
      <c r="L1405" s="4">
        <f t="shared" si="173"/>
        <v>1200</v>
      </c>
    </row>
    <row r="1406" spans="1:12" x14ac:dyDescent="0.2">
      <c r="A1406" s="20" t="s">
        <v>3440</v>
      </c>
      <c r="B1406" s="20" t="s">
        <v>130</v>
      </c>
      <c r="C1406" s="20" t="s">
        <v>3461</v>
      </c>
      <c r="D1406" s="20" t="s">
        <v>3462</v>
      </c>
      <c r="E1406" s="21" t="s">
        <v>125</v>
      </c>
      <c r="F1406" s="4">
        <f t="shared" si="174"/>
        <v>500</v>
      </c>
      <c r="G1406" s="21" t="s">
        <v>125</v>
      </c>
      <c r="H1406" s="4">
        <f t="shared" si="171"/>
        <v>500</v>
      </c>
      <c r="J1406" s="4">
        <f t="shared" si="172"/>
        <v>0</v>
      </c>
      <c r="K1406" s="21" t="s">
        <v>125</v>
      </c>
      <c r="L1406" s="4">
        <f t="shared" si="173"/>
        <v>500</v>
      </c>
    </row>
    <row r="1407" spans="1:12" x14ac:dyDescent="0.2">
      <c r="A1407" s="20" t="s">
        <v>3440</v>
      </c>
      <c r="B1407" s="20" t="s">
        <v>130</v>
      </c>
      <c r="C1407" s="20" t="s">
        <v>21</v>
      </c>
      <c r="D1407" s="20" t="s">
        <v>3463</v>
      </c>
      <c r="E1407" s="21" t="s">
        <v>190</v>
      </c>
      <c r="F1407" s="4">
        <f t="shared" si="174"/>
        <v>1600</v>
      </c>
      <c r="G1407" s="21" t="s">
        <v>190</v>
      </c>
      <c r="H1407" s="4">
        <f t="shared" si="171"/>
        <v>1600</v>
      </c>
      <c r="I1407" s="21" t="s">
        <v>3464</v>
      </c>
      <c r="J1407" s="4">
        <f t="shared" si="172"/>
        <v>486.12</v>
      </c>
      <c r="K1407" s="21" t="s">
        <v>190</v>
      </c>
      <c r="L1407" s="4">
        <f t="shared" si="173"/>
        <v>1600</v>
      </c>
    </row>
    <row r="1408" spans="1:12" x14ac:dyDescent="0.2">
      <c r="A1408" s="20" t="s">
        <v>3440</v>
      </c>
      <c r="B1408" s="20" t="s">
        <v>130</v>
      </c>
      <c r="C1408" s="20" t="s">
        <v>2020</v>
      </c>
      <c r="D1408" s="20" t="s">
        <v>3465</v>
      </c>
      <c r="E1408" s="21" t="s">
        <v>230</v>
      </c>
      <c r="F1408" s="4">
        <f t="shared" si="174"/>
        <v>300</v>
      </c>
      <c r="G1408" s="21" t="s">
        <v>230</v>
      </c>
      <c r="H1408" s="4">
        <f t="shared" si="171"/>
        <v>300</v>
      </c>
      <c r="I1408" s="21" t="s">
        <v>3003</v>
      </c>
      <c r="J1408" s="4">
        <f t="shared" si="172"/>
        <v>109.8</v>
      </c>
      <c r="K1408" s="21" t="s">
        <v>230</v>
      </c>
      <c r="L1408" s="4">
        <f t="shared" si="173"/>
        <v>300</v>
      </c>
    </row>
    <row r="1409" spans="1:12" x14ac:dyDescent="0.2">
      <c r="A1409" s="20" t="s">
        <v>3440</v>
      </c>
      <c r="B1409" s="20" t="s">
        <v>130</v>
      </c>
      <c r="C1409" s="20" t="s">
        <v>2191</v>
      </c>
      <c r="D1409" s="20" t="s">
        <v>3466</v>
      </c>
      <c r="F1409" s="4">
        <f t="shared" si="174"/>
        <v>0</v>
      </c>
      <c r="H1409" s="4">
        <f t="shared" si="171"/>
        <v>0</v>
      </c>
      <c r="J1409" s="4">
        <f t="shared" si="172"/>
        <v>0</v>
      </c>
      <c r="L1409" s="4">
        <f t="shared" si="173"/>
        <v>0</v>
      </c>
    </row>
    <row r="1410" spans="1:12" x14ac:dyDescent="0.2">
      <c r="A1410" s="20" t="s">
        <v>3440</v>
      </c>
      <c r="B1410" s="20" t="s">
        <v>130</v>
      </c>
      <c r="C1410" s="20" t="s">
        <v>31</v>
      </c>
      <c r="D1410" s="20" t="s">
        <v>3467</v>
      </c>
      <c r="F1410" s="4">
        <f t="shared" si="174"/>
        <v>0</v>
      </c>
      <c r="H1410" s="4">
        <f t="shared" si="171"/>
        <v>0</v>
      </c>
      <c r="J1410" s="4">
        <f t="shared" si="172"/>
        <v>0</v>
      </c>
      <c r="L1410" s="4">
        <f t="shared" si="173"/>
        <v>0</v>
      </c>
    </row>
    <row r="1411" spans="1:12" x14ac:dyDescent="0.2">
      <c r="A1411" s="20" t="s">
        <v>3440</v>
      </c>
      <c r="B1411" s="20" t="s">
        <v>130</v>
      </c>
      <c r="C1411" s="20" t="s">
        <v>43</v>
      </c>
      <c r="D1411" s="20" t="s">
        <v>3468</v>
      </c>
      <c r="E1411" s="21" t="s">
        <v>117</v>
      </c>
      <c r="F1411" s="4">
        <f t="shared" si="174"/>
        <v>1000</v>
      </c>
      <c r="G1411" s="21" t="s">
        <v>117</v>
      </c>
      <c r="H1411" s="4">
        <f t="shared" si="171"/>
        <v>1000</v>
      </c>
      <c r="J1411" s="4">
        <f t="shared" si="172"/>
        <v>0</v>
      </c>
      <c r="K1411" s="21" t="s">
        <v>117</v>
      </c>
      <c r="L1411" s="4">
        <f t="shared" si="173"/>
        <v>1000</v>
      </c>
    </row>
    <row r="1412" spans="1:12" x14ac:dyDescent="0.2">
      <c r="A1412" s="20" t="s">
        <v>3440</v>
      </c>
      <c r="B1412" s="20" t="s">
        <v>130</v>
      </c>
      <c r="C1412" s="20" t="s">
        <v>71</v>
      </c>
      <c r="D1412" s="20" t="s">
        <v>3469</v>
      </c>
      <c r="E1412" s="21" t="s">
        <v>157</v>
      </c>
      <c r="F1412" s="4">
        <f t="shared" si="174"/>
        <v>6000</v>
      </c>
      <c r="G1412" s="21" t="s">
        <v>157</v>
      </c>
      <c r="H1412" s="4">
        <f t="shared" si="171"/>
        <v>6000</v>
      </c>
      <c r="J1412" s="4">
        <f t="shared" si="172"/>
        <v>0</v>
      </c>
      <c r="L1412" s="4">
        <v>12000</v>
      </c>
    </row>
    <row r="1413" spans="1:12" x14ac:dyDescent="0.2">
      <c r="A1413" s="20" t="s">
        <v>3440</v>
      </c>
      <c r="B1413" s="20" t="s">
        <v>130</v>
      </c>
      <c r="C1413" s="20" t="s">
        <v>3470</v>
      </c>
      <c r="D1413" s="20" t="s">
        <v>3471</v>
      </c>
      <c r="E1413" s="21" t="s">
        <v>146</v>
      </c>
      <c r="F1413" s="4">
        <f t="shared" si="174"/>
        <v>10000</v>
      </c>
      <c r="G1413" s="21" t="s">
        <v>146</v>
      </c>
      <c r="H1413" s="4">
        <f t="shared" si="171"/>
        <v>10000</v>
      </c>
      <c r="I1413" s="21" t="s">
        <v>3472</v>
      </c>
      <c r="J1413" s="4">
        <f t="shared" si="172"/>
        <v>16147.51</v>
      </c>
      <c r="K1413" s="21" t="s">
        <v>3473</v>
      </c>
      <c r="L1413" s="4">
        <f t="shared" si="173"/>
        <v>55260.7</v>
      </c>
    </row>
    <row r="1414" spans="1:12" x14ac:dyDescent="0.2">
      <c r="A1414" s="20" t="s">
        <v>3440</v>
      </c>
      <c r="B1414" s="20" t="s">
        <v>130</v>
      </c>
      <c r="C1414" s="20" t="s">
        <v>3474</v>
      </c>
      <c r="D1414" s="20" t="s">
        <v>3475</v>
      </c>
      <c r="F1414" s="4">
        <f t="shared" si="174"/>
        <v>0</v>
      </c>
      <c r="H1414" s="4">
        <f t="shared" si="171"/>
        <v>0</v>
      </c>
      <c r="I1414" s="21" t="s">
        <v>3476</v>
      </c>
      <c r="J1414" s="4">
        <f t="shared" si="172"/>
        <v>7144.93</v>
      </c>
      <c r="L1414" s="4">
        <f t="shared" si="173"/>
        <v>0</v>
      </c>
    </row>
    <row r="1415" spans="1:12" x14ac:dyDescent="0.2">
      <c r="A1415" s="20" t="s">
        <v>3440</v>
      </c>
      <c r="B1415" s="20" t="s">
        <v>130</v>
      </c>
      <c r="C1415" s="20" t="s">
        <v>38</v>
      </c>
      <c r="D1415" s="20" t="s">
        <v>3477</v>
      </c>
      <c r="E1415" s="21" t="s">
        <v>117</v>
      </c>
      <c r="F1415" s="4">
        <f t="shared" si="174"/>
        <v>1000</v>
      </c>
      <c r="G1415" s="21" t="s">
        <v>117</v>
      </c>
      <c r="H1415" s="4">
        <f t="shared" si="171"/>
        <v>1000</v>
      </c>
      <c r="J1415" s="4">
        <f t="shared" si="172"/>
        <v>0</v>
      </c>
      <c r="K1415" s="21" t="s">
        <v>117</v>
      </c>
      <c r="L1415" s="4">
        <f t="shared" si="173"/>
        <v>1000</v>
      </c>
    </row>
    <row r="1416" spans="1:12" x14ac:dyDescent="0.2">
      <c r="A1416" s="20" t="s">
        <v>3440</v>
      </c>
      <c r="B1416" s="20" t="s">
        <v>130</v>
      </c>
      <c r="C1416" s="20" t="s">
        <v>86</v>
      </c>
      <c r="D1416" s="20" t="s">
        <v>3478</v>
      </c>
      <c r="F1416" s="4">
        <f t="shared" si="174"/>
        <v>0</v>
      </c>
      <c r="H1416" s="4">
        <f t="shared" si="171"/>
        <v>0</v>
      </c>
      <c r="J1416" s="4">
        <f t="shared" si="172"/>
        <v>0</v>
      </c>
      <c r="K1416" s="21" t="s">
        <v>36</v>
      </c>
      <c r="L1416" s="4">
        <f t="shared" si="173"/>
        <v>8500</v>
      </c>
    </row>
    <row r="1417" spans="1:12" x14ac:dyDescent="0.2">
      <c r="A1417" s="22">
        <v>8000</v>
      </c>
      <c r="B1417" s="22">
        <v>13000</v>
      </c>
      <c r="C1417" s="22">
        <v>2270602</v>
      </c>
      <c r="D1417" s="20" t="s">
        <v>3573</v>
      </c>
      <c r="K1417" s="21"/>
      <c r="L1417" s="4">
        <v>10000</v>
      </c>
    </row>
    <row r="1418" spans="1:12" x14ac:dyDescent="0.2">
      <c r="A1418" s="20" t="s">
        <v>3440</v>
      </c>
      <c r="B1418" s="20" t="s">
        <v>130</v>
      </c>
      <c r="C1418" s="20" t="s">
        <v>92</v>
      </c>
      <c r="D1418" s="20" t="s">
        <v>3479</v>
      </c>
      <c r="E1418" s="21" t="s">
        <v>117</v>
      </c>
      <c r="F1418" s="4">
        <f t="shared" si="174"/>
        <v>1000</v>
      </c>
      <c r="G1418" s="21" t="s">
        <v>117</v>
      </c>
      <c r="H1418" s="4">
        <f t="shared" si="171"/>
        <v>1000</v>
      </c>
      <c r="J1418" s="4">
        <f t="shared" si="172"/>
        <v>0</v>
      </c>
      <c r="K1418" s="21" t="s">
        <v>117</v>
      </c>
      <c r="L1418" s="4">
        <f t="shared" si="173"/>
        <v>1000</v>
      </c>
    </row>
    <row r="1419" spans="1:12" x14ac:dyDescent="0.2">
      <c r="A1419" s="20" t="s">
        <v>3440</v>
      </c>
      <c r="B1419" s="20" t="s">
        <v>130</v>
      </c>
      <c r="C1419" s="20" t="s">
        <v>2884</v>
      </c>
      <c r="D1419" s="20" t="s">
        <v>3480</v>
      </c>
      <c r="F1419" s="4">
        <f t="shared" si="174"/>
        <v>0</v>
      </c>
      <c r="H1419" s="4">
        <f t="shared" si="171"/>
        <v>0</v>
      </c>
      <c r="J1419" s="4">
        <f t="shared" si="172"/>
        <v>0</v>
      </c>
      <c r="L1419" s="4">
        <f t="shared" si="173"/>
        <v>0</v>
      </c>
    </row>
    <row r="1420" spans="1:12" x14ac:dyDescent="0.2">
      <c r="A1420" s="20" t="s">
        <v>3440</v>
      </c>
      <c r="B1420" s="20" t="s">
        <v>130</v>
      </c>
      <c r="C1420" s="20" t="s">
        <v>2887</v>
      </c>
      <c r="D1420" s="20" t="s">
        <v>3481</v>
      </c>
      <c r="E1420" s="21" t="s">
        <v>146</v>
      </c>
      <c r="F1420" s="4">
        <f t="shared" si="174"/>
        <v>10000</v>
      </c>
      <c r="G1420" s="21" t="s">
        <v>146</v>
      </c>
      <c r="H1420" s="4">
        <f t="shared" si="171"/>
        <v>10000</v>
      </c>
      <c r="I1420" s="21" t="s">
        <v>3482</v>
      </c>
      <c r="J1420" s="4">
        <f t="shared" si="172"/>
        <v>9996.5499999999993</v>
      </c>
      <c r="K1420" s="21" t="s">
        <v>1817</v>
      </c>
      <c r="L1420" s="4">
        <f t="shared" si="173"/>
        <v>18000</v>
      </c>
    </row>
    <row r="1421" spans="1:12" x14ac:dyDescent="0.2">
      <c r="A1421" s="2" t="s">
        <v>3440</v>
      </c>
      <c r="B1421" s="2" t="s">
        <v>130</v>
      </c>
      <c r="C1421" s="2" t="s">
        <v>3184</v>
      </c>
      <c r="D1421" s="2" t="s">
        <v>3483</v>
      </c>
      <c r="F1421" s="4">
        <f t="shared" si="174"/>
        <v>0</v>
      </c>
      <c r="H1421" s="4">
        <f t="shared" si="171"/>
        <v>0</v>
      </c>
      <c r="J1421" s="4">
        <f t="shared" si="172"/>
        <v>0</v>
      </c>
      <c r="L1421" s="4">
        <f t="shared" si="173"/>
        <v>0</v>
      </c>
    </row>
    <row r="1422" spans="1:12" x14ac:dyDescent="0.2">
      <c r="A1422" s="2" t="s">
        <v>3440</v>
      </c>
      <c r="B1422" s="2" t="s">
        <v>130</v>
      </c>
      <c r="C1422" s="2" t="s">
        <v>1823</v>
      </c>
      <c r="D1422" s="2" t="s">
        <v>3484</v>
      </c>
      <c r="F1422" s="4">
        <f t="shared" si="174"/>
        <v>0</v>
      </c>
      <c r="H1422" s="4">
        <f t="shared" si="171"/>
        <v>0</v>
      </c>
      <c r="J1422" s="4">
        <f t="shared" si="172"/>
        <v>0</v>
      </c>
      <c r="L1422" s="4">
        <f t="shared" si="173"/>
        <v>0</v>
      </c>
    </row>
    <row r="1423" spans="1:12" x14ac:dyDescent="0.2">
      <c r="A1423" s="2" t="s">
        <v>3440</v>
      </c>
      <c r="B1423" s="2" t="s">
        <v>130</v>
      </c>
      <c r="C1423" s="2" t="s">
        <v>1825</v>
      </c>
      <c r="D1423" s="2" t="s">
        <v>3485</v>
      </c>
      <c r="F1423" s="4">
        <f t="shared" si="174"/>
        <v>0</v>
      </c>
      <c r="H1423" s="4">
        <f t="shared" si="171"/>
        <v>0</v>
      </c>
      <c r="J1423" s="4">
        <f t="shared" si="172"/>
        <v>0</v>
      </c>
      <c r="L1423" s="4">
        <f t="shared" si="173"/>
        <v>0</v>
      </c>
    </row>
    <row r="1424" spans="1:12" x14ac:dyDescent="0.2">
      <c r="A1424" s="2" t="s">
        <v>3440</v>
      </c>
      <c r="B1424" s="2" t="s">
        <v>2350</v>
      </c>
      <c r="C1424" s="2" t="s">
        <v>38</v>
      </c>
      <c r="D1424" s="2" t="s">
        <v>3486</v>
      </c>
      <c r="E1424" s="5" t="s">
        <v>3487</v>
      </c>
      <c r="F1424" s="4">
        <f t="shared" si="174"/>
        <v>72248.62</v>
      </c>
      <c r="G1424" s="5" t="s">
        <v>3487</v>
      </c>
      <c r="H1424" s="4">
        <f t="shared" si="171"/>
        <v>72248.62</v>
      </c>
      <c r="I1424" s="5" t="s">
        <v>3488</v>
      </c>
      <c r="J1424" s="4">
        <f t="shared" si="172"/>
        <v>72248.31</v>
      </c>
      <c r="K1424" s="5" t="s">
        <v>3487</v>
      </c>
      <c r="L1424" s="4">
        <f t="shared" si="173"/>
        <v>72248.62</v>
      </c>
    </row>
    <row r="1425" spans="1:12" x14ac:dyDescent="0.2">
      <c r="A1425" s="2" t="s">
        <v>3440</v>
      </c>
      <c r="B1425" s="2" t="s">
        <v>3489</v>
      </c>
      <c r="C1425" s="2" t="s">
        <v>38</v>
      </c>
      <c r="D1425" s="2" t="s">
        <v>3490</v>
      </c>
      <c r="F1425" s="4">
        <f t="shared" si="174"/>
        <v>0</v>
      </c>
      <c r="H1425" s="4">
        <f t="shared" si="171"/>
        <v>0</v>
      </c>
      <c r="J1425" s="4">
        <f t="shared" si="172"/>
        <v>0</v>
      </c>
      <c r="K1425" s="5" t="s">
        <v>2286</v>
      </c>
      <c r="L1425" s="4">
        <f t="shared" si="173"/>
        <v>1800</v>
      </c>
    </row>
    <row r="1426" spans="1:12" x14ac:dyDescent="0.2">
      <c r="A1426" s="2" t="s">
        <v>3440</v>
      </c>
      <c r="B1426" s="2" t="s">
        <v>3489</v>
      </c>
      <c r="C1426" s="2" t="s">
        <v>86</v>
      </c>
      <c r="D1426" s="2" t="s">
        <v>3491</v>
      </c>
      <c r="E1426" s="5" t="s">
        <v>3492</v>
      </c>
      <c r="F1426" s="4">
        <f t="shared" si="174"/>
        <v>11841.5</v>
      </c>
      <c r="G1426" s="5" t="s">
        <v>3492</v>
      </c>
      <c r="H1426" s="4">
        <f t="shared" si="171"/>
        <v>11841.5</v>
      </c>
      <c r="I1426" s="5" t="s">
        <v>3493</v>
      </c>
      <c r="J1426" s="4">
        <f t="shared" si="172"/>
        <v>360.36</v>
      </c>
      <c r="K1426" s="5" t="s">
        <v>3492</v>
      </c>
      <c r="L1426" s="4">
        <f t="shared" si="173"/>
        <v>11841.5</v>
      </c>
    </row>
    <row r="1427" spans="1:12" x14ac:dyDescent="0.2">
      <c r="A1427" s="8"/>
      <c r="B1427" s="8"/>
      <c r="C1427" s="8"/>
      <c r="D1427" s="8"/>
      <c r="E1427" s="9"/>
      <c r="F1427" s="7">
        <f>SUM(F1395:F1426)</f>
        <v>149490.12</v>
      </c>
      <c r="G1427" s="7">
        <f t="shared" ref="G1427:L1427" si="175">SUM(G1395:G1426)</f>
        <v>0</v>
      </c>
      <c r="H1427" s="7">
        <f t="shared" si="175"/>
        <v>167519.12</v>
      </c>
      <c r="I1427" s="7">
        <f t="shared" si="175"/>
        <v>0</v>
      </c>
      <c r="J1427" s="7">
        <f t="shared" si="175"/>
        <v>160786.64000000001</v>
      </c>
      <c r="K1427" s="7">
        <f t="shared" si="175"/>
        <v>0</v>
      </c>
      <c r="L1427" s="7">
        <f t="shared" si="175"/>
        <v>247050.82</v>
      </c>
    </row>
    <row r="1428" spans="1:12" x14ac:dyDescent="0.2">
      <c r="A1428" s="2" t="s">
        <v>3494</v>
      </c>
      <c r="B1428" s="2" t="s">
        <v>130</v>
      </c>
      <c r="C1428" s="2" t="s">
        <v>137</v>
      </c>
      <c r="D1428" s="2" t="s">
        <v>3495</v>
      </c>
      <c r="F1428" s="4">
        <f t="shared" si="174"/>
        <v>0</v>
      </c>
      <c r="H1428" s="4">
        <f t="shared" si="171"/>
        <v>0</v>
      </c>
      <c r="J1428" s="4">
        <f t="shared" si="172"/>
        <v>0</v>
      </c>
      <c r="L1428" s="4">
        <f t="shared" si="173"/>
        <v>0</v>
      </c>
    </row>
    <row r="1429" spans="1:12" x14ac:dyDescent="0.2">
      <c r="A1429" s="2" t="s">
        <v>3494</v>
      </c>
      <c r="B1429" s="2" t="s">
        <v>130</v>
      </c>
      <c r="C1429" s="2" t="s">
        <v>2312</v>
      </c>
      <c r="D1429" s="2" t="s">
        <v>3496</v>
      </c>
      <c r="F1429" s="4">
        <f t="shared" si="174"/>
        <v>0</v>
      </c>
      <c r="H1429" s="4">
        <f t="shared" si="171"/>
        <v>0</v>
      </c>
      <c r="J1429" s="4">
        <f t="shared" si="172"/>
        <v>0</v>
      </c>
      <c r="L1429" s="4">
        <f t="shared" si="173"/>
        <v>0</v>
      </c>
    </row>
    <row r="1430" spans="1:12" x14ac:dyDescent="0.2">
      <c r="A1430" s="2" t="s">
        <v>3494</v>
      </c>
      <c r="B1430" s="2" t="s">
        <v>2854</v>
      </c>
      <c r="C1430" s="2" t="s">
        <v>3497</v>
      </c>
      <c r="D1430" s="2" t="s">
        <v>3498</v>
      </c>
      <c r="E1430" s="5" t="s">
        <v>3499</v>
      </c>
      <c r="F1430" s="4">
        <f t="shared" si="174"/>
        <v>286439.27</v>
      </c>
      <c r="G1430" s="5" t="s">
        <v>3499</v>
      </c>
      <c r="H1430" s="4">
        <f t="shared" si="171"/>
        <v>286439.27</v>
      </c>
      <c r="I1430" s="5" t="s">
        <v>3499</v>
      </c>
      <c r="J1430" s="4">
        <f t="shared" si="172"/>
        <v>286439.27</v>
      </c>
      <c r="K1430" s="5" t="s">
        <v>3499</v>
      </c>
      <c r="L1430" s="4">
        <f t="shared" si="173"/>
        <v>286439.27</v>
      </c>
    </row>
    <row r="1431" spans="1:12" x14ac:dyDescent="0.2">
      <c r="A1431" s="20" t="s">
        <v>3494</v>
      </c>
      <c r="B1431" s="20" t="s">
        <v>183</v>
      </c>
      <c r="C1431" s="20" t="s">
        <v>2312</v>
      </c>
      <c r="D1431" s="20" t="s">
        <v>3500</v>
      </c>
      <c r="E1431" s="21" t="s">
        <v>51</v>
      </c>
      <c r="F1431" s="4">
        <f t="shared" si="174"/>
        <v>4000</v>
      </c>
      <c r="G1431" s="21" t="s">
        <v>51</v>
      </c>
      <c r="H1431" s="4">
        <f t="shared" si="171"/>
        <v>4000</v>
      </c>
      <c r="I1431" s="21" t="s">
        <v>3501</v>
      </c>
      <c r="J1431" s="4">
        <f t="shared" si="172"/>
        <v>3590.23</v>
      </c>
      <c r="K1431" s="21" t="s">
        <v>18</v>
      </c>
      <c r="L1431" s="4">
        <f t="shared" si="173"/>
        <v>5000</v>
      </c>
    </row>
    <row r="1432" spans="1:12" x14ac:dyDescent="0.2">
      <c r="A1432" s="20" t="s">
        <v>3494</v>
      </c>
      <c r="B1432" s="20" t="s">
        <v>183</v>
      </c>
      <c r="C1432" s="20" t="s">
        <v>3502</v>
      </c>
      <c r="D1432" s="20" t="s">
        <v>3503</v>
      </c>
      <c r="F1432" s="4">
        <f t="shared" si="174"/>
        <v>0</v>
      </c>
      <c r="H1432" s="4">
        <f t="shared" si="171"/>
        <v>0</v>
      </c>
      <c r="J1432" s="4">
        <f t="shared" si="172"/>
        <v>0</v>
      </c>
      <c r="L1432" s="4">
        <f t="shared" si="173"/>
        <v>0</v>
      </c>
    </row>
    <row r="1433" spans="1:12" x14ac:dyDescent="0.2">
      <c r="A1433" s="20" t="s">
        <v>3494</v>
      </c>
      <c r="B1433" s="20" t="s">
        <v>1126</v>
      </c>
      <c r="C1433" s="20" t="s">
        <v>79</v>
      </c>
      <c r="D1433" s="20" t="s">
        <v>3504</v>
      </c>
      <c r="E1433" s="21" t="s">
        <v>117</v>
      </c>
      <c r="F1433" s="4">
        <f t="shared" si="174"/>
        <v>1000</v>
      </c>
      <c r="G1433" s="21" t="s">
        <v>117</v>
      </c>
      <c r="H1433" s="4">
        <f t="shared" si="171"/>
        <v>1000</v>
      </c>
      <c r="J1433" s="4">
        <f t="shared" si="172"/>
        <v>0</v>
      </c>
      <c r="K1433" s="21" t="s">
        <v>117</v>
      </c>
      <c r="L1433" s="4">
        <f t="shared" si="173"/>
        <v>1000</v>
      </c>
    </row>
    <row r="1434" spans="1:12" x14ac:dyDescent="0.2">
      <c r="A1434" s="20" t="s">
        <v>3494</v>
      </c>
      <c r="B1434" s="20" t="s">
        <v>1126</v>
      </c>
      <c r="C1434" s="20" t="s">
        <v>31</v>
      </c>
      <c r="D1434" s="20" t="s">
        <v>3584</v>
      </c>
      <c r="E1434" s="21" t="s">
        <v>3505</v>
      </c>
      <c r="F1434" s="4">
        <f t="shared" si="174"/>
        <v>37000</v>
      </c>
      <c r="G1434" s="21" t="s">
        <v>3505</v>
      </c>
      <c r="H1434" s="4">
        <f t="shared" si="171"/>
        <v>37000</v>
      </c>
      <c r="I1434" s="21" t="s">
        <v>3506</v>
      </c>
      <c r="J1434" s="4">
        <f t="shared" si="172"/>
        <v>21579.360000000001</v>
      </c>
      <c r="K1434" s="21" t="s">
        <v>3507</v>
      </c>
      <c r="L1434" s="4">
        <f t="shared" si="173"/>
        <v>61000</v>
      </c>
    </row>
    <row r="1435" spans="1:12" x14ac:dyDescent="0.2">
      <c r="A1435" s="20" t="s">
        <v>3494</v>
      </c>
      <c r="B1435" s="20" t="s">
        <v>1126</v>
      </c>
      <c r="C1435" s="20" t="s">
        <v>1898</v>
      </c>
      <c r="D1435" s="20" t="s">
        <v>3508</v>
      </c>
      <c r="E1435" s="21" t="s">
        <v>23</v>
      </c>
      <c r="F1435" s="4">
        <f t="shared" si="174"/>
        <v>3000</v>
      </c>
      <c r="G1435" s="21" t="s">
        <v>23</v>
      </c>
      <c r="H1435" s="4">
        <f t="shared" si="171"/>
        <v>3000</v>
      </c>
      <c r="J1435" s="4">
        <f t="shared" si="172"/>
        <v>0</v>
      </c>
      <c r="K1435" s="21" t="s">
        <v>18</v>
      </c>
      <c r="L1435" s="4">
        <f t="shared" si="173"/>
        <v>5000</v>
      </c>
    </row>
    <row r="1436" spans="1:12" x14ac:dyDescent="0.2">
      <c r="A1436" s="20" t="s">
        <v>3494</v>
      </c>
      <c r="B1436" s="20" t="s">
        <v>1126</v>
      </c>
      <c r="C1436" s="20" t="s">
        <v>3051</v>
      </c>
      <c r="D1436" s="20" t="s">
        <v>3509</v>
      </c>
      <c r="F1436" s="4">
        <f t="shared" si="174"/>
        <v>0</v>
      </c>
      <c r="H1436" s="4">
        <f t="shared" si="171"/>
        <v>0</v>
      </c>
      <c r="J1436" s="4">
        <f t="shared" si="172"/>
        <v>0</v>
      </c>
      <c r="L1436" s="4">
        <f t="shared" si="173"/>
        <v>0</v>
      </c>
    </row>
    <row r="1437" spans="1:12" x14ac:dyDescent="0.2">
      <c r="A1437" s="2" t="s">
        <v>3494</v>
      </c>
      <c r="B1437" s="2" t="s">
        <v>3510</v>
      </c>
      <c r="C1437" s="2" t="s">
        <v>2224</v>
      </c>
      <c r="D1437" s="2" t="s">
        <v>3511</v>
      </c>
      <c r="E1437" s="5" t="s">
        <v>3512</v>
      </c>
      <c r="F1437" s="4">
        <f t="shared" si="174"/>
        <v>9966.33</v>
      </c>
      <c r="G1437" s="5" t="s">
        <v>3512</v>
      </c>
      <c r="H1437" s="4">
        <f t="shared" si="171"/>
        <v>9966.33</v>
      </c>
      <c r="I1437" s="5" t="s">
        <v>3513</v>
      </c>
      <c r="J1437" s="4">
        <f t="shared" si="172"/>
        <v>9129.91</v>
      </c>
      <c r="K1437" s="5" t="s">
        <v>3512</v>
      </c>
      <c r="L1437" s="4">
        <f t="shared" si="173"/>
        <v>9966.33</v>
      </c>
    </row>
    <row r="1438" spans="1:12" x14ac:dyDescent="0.2">
      <c r="A1438" s="2" t="s">
        <v>3494</v>
      </c>
      <c r="B1438" s="2" t="s">
        <v>1234</v>
      </c>
      <c r="C1438" s="2" t="s">
        <v>238</v>
      </c>
      <c r="D1438" s="2" t="s">
        <v>3514</v>
      </c>
      <c r="F1438" s="4">
        <f t="shared" si="174"/>
        <v>0</v>
      </c>
      <c r="H1438" s="4">
        <f t="shared" si="171"/>
        <v>0</v>
      </c>
      <c r="J1438" s="4">
        <f t="shared" si="172"/>
        <v>0</v>
      </c>
      <c r="L1438" s="4">
        <f t="shared" si="173"/>
        <v>0</v>
      </c>
    </row>
    <row r="1439" spans="1:12" x14ac:dyDescent="0.2">
      <c r="A1439" s="2" t="s">
        <v>3494</v>
      </c>
      <c r="B1439" s="2" t="s">
        <v>1357</v>
      </c>
      <c r="C1439" s="2" t="s">
        <v>135</v>
      </c>
      <c r="D1439" s="2" t="s">
        <v>3515</v>
      </c>
      <c r="E1439" s="5" t="s">
        <v>264</v>
      </c>
      <c r="F1439" s="4">
        <f t="shared" si="174"/>
        <v>450</v>
      </c>
      <c r="G1439" s="5" t="s">
        <v>264</v>
      </c>
      <c r="H1439" s="4">
        <f t="shared" si="171"/>
        <v>450</v>
      </c>
      <c r="J1439" s="4">
        <f t="shared" si="172"/>
        <v>0</v>
      </c>
      <c r="K1439" s="5" t="s">
        <v>264</v>
      </c>
      <c r="L1439" s="4">
        <f t="shared" si="173"/>
        <v>450</v>
      </c>
    </row>
    <row r="1440" spans="1:12" x14ac:dyDescent="0.2">
      <c r="A1440" s="2" t="s">
        <v>3494</v>
      </c>
      <c r="B1440" s="2" t="s">
        <v>1357</v>
      </c>
      <c r="C1440" s="2" t="s">
        <v>174</v>
      </c>
      <c r="D1440" s="2" t="s">
        <v>218</v>
      </c>
      <c r="E1440" s="5" t="s">
        <v>117</v>
      </c>
      <c r="F1440" s="4">
        <f t="shared" si="174"/>
        <v>1000</v>
      </c>
      <c r="G1440" s="5" t="s">
        <v>117</v>
      </c>
      <c r="H1440" s="4">
        <f t="shared" si="171"/>
        <v>1000</v>
      </c>
      <c r="J1440" s="4">
        <f t="shared" si="172"/>
        <v>0</v>
      </c>
      <c r="K1440" s="5" t="s">
        <v>117</v>
      </c>
      <c r="L1440" s="4">
        <f t="shared" si="173"/>
        <v>1000</v>
      </c>
    </row>
    <row r="1441" spans="1:12" x14ac:dyDescent="0.2">
      <c r="A1441" s="2" t="s">
        <v>3494</v>
      </c>
      <c r="B1441" s="2" t="s">
        <v>1357</v>
      </c>
      <c r="C1441" s="2" t="s">
        <v>19</v>
      </c>
      <c r="D1441" s="2" t="s">
        <v>234</v>
      </c>
      <c r="E1441" s="5" t="s">
        <v>260</v>
      </c>
      <c r="F1441" s="4">
        <f t="shared" si="174"/>
        <v>600</v>
      </c>
      <c r="G1441" s="5" t="s">
        <v>260</v>
      </c>
      <c r="H1441" s="4">
        <f t="shared" si="171"/>
        <v>600</v>
      </c>
      <c r="I1441" s="5" t="s">
        <v>3516</v>
      </c>
      <c r="J1441" s="4">
        <f t="shared" si="172"/>
        <v>4234.54</v>
      </c>
      <c r="K1441" s="5" t="s">
        <v>260</v>
      </c>
      <c r="L1441" s="4">
        <f t="shared" si="173"/>
        <v>600</v>
      </c>
    </row>
    <row r="1442" spans="1:12" x14ac:dyDescent="0.2">
      <c r="A1442" s="2" t="s">
        <v>3494</v>
      </c>
      <c r="B1442" s="2" t="s">
        <v>1357</v>
      </c>
      <c r="C1442" s="2" t="s">
        <v>21</v>
      </c>
      <c r="D1442" s="2" t="s">
        <v>3517</v>
      </c>
      <c r="E1442" s="5" t="s">
        <v>3518</v>
      </c>
      <c r="F1442" s="4">
        <f t="shared" si="174"/>
        <v>264</v>
      </c>
      <c r="G1442" s="5" t="s">
        <v>3518</v>
      </c>
      <c r="H1442" s="4">
        <f t="shared" si="171"/>
        <v>264</v>
      </c>
      <c r="I1442" s="5" t="s">
        <v>3519</v>
      </c>
      <c r="J1442" s="4">
        <f t="shared" si="172"/>
        <v>1367.98</v>
      </c>
      <c r="K1442" s="5" t="s">
        <v>3518</v>
      </c>
      <c r="L1442" s="4">
        <f t="shared" si="173"/>
        <v>264</v>
      </c>
    </row>
    <row r="1443" spans="1:12" x14ac:dyDescent="0.2">
      <c r="A1443" s="2" t="s">
        <v>3494</v>
      </c>
      <c r="B1443" s="2" t="s">
        <v>1357</v>
      </c>
      <c r="C1443" s="2" t="s">
        <v>2020</v>
      </c>
      <c r="D1443" s="2" t="s">
        <v>27</v>
      </c>
      <c r="E1443" s="5" t="s">
        <v>3520</v>
      </c>
      <c r="F1443" s="4">
        <f t="shared" si="174"/>
        <v>640</v>
      </c>
      <c r="G1443" s="5" t="s">
        <v>3520</v>
      </c>
      <c r="H1443" s="4">
        <f t="shared" si="171"/>
        <v>640</v>
      </c>
      <c r="I1443" s="5" t="s">
        <v>3521</v>
      </c>
      <c r="J1443" s="4">
        <f t="shared" si="172"/>
        <v>536.98</v>
      </c>
      <c r="K1443" s="5" t="s">
        <v>3520</v>
      </c>
      <c r="L1443" s="4">
        <f t="shared" si="173"/>
        <v>640</v>
      </c>
    </row>
    <row r="1444" spans="1:12" x14ac:dyDescent="0.2">
      <c r="A1444" s="2" t="s">
        <v>3494</v>
      </c>
      <c r="B1444" s="2" t="s">
        <v>1357</v>
      </c>
      <c r="C1444" s="2" t="s">
        <v>38</v>
      </c>
      <c r="D1444" s="2" t="s">
        <v>278</v>
      </c>
      <c r="E1444" s="5" t="s">
        <v>185</v>
      </c>
      <c r="F1444" s="4">
        <f t="shared" si="174"/>
        <v>7000</v>
      </c>
      <c r="G1444" s="5" t="s">
        <v>185</v>
      </c>
      <c r="H1444" s="4">
        <f t="shared" si="171"/>
        <v>7000</v>
      </c>
      <c r="I1444" s="5" t="s">
        <v>3522</v>
      </c>
      <c r="J1444" s="4">
        <f t="shared" si="172"/>
        <v>19192.48</v>
      </c>
      <c r="K1444" s="5" t="s">
        <v>185</v>
      </c>
      <c r="L1444" s="4">
        <f t="shared" si="173"/>
        <v>7000</v>
      </c>
    </row>
    <row r="1445" spans="1:12" x14ac:dyDescent="0.2">
      <c r="A1445" s="2" t="s">
        <v>3494</v>
      </c>
      <c r="B1445" s="2" t="s">
        <v>1357</v>
      </c>
      <c r="C1445" s="2" t="s">
        <v>86</v>
      </c>
      <c r="D1445" s="2" t="s">
        <v>3523</v>
      </c>
      <c r="F1445" s="4">
        <f t="shared" si="174"/>
        <v>0</v>
      </c>
      <c r="H1445" s="4">
        <f t="shared" si="171"/>
        <v>0</v>
      </c>
      <c r="J1445" s="4">
        <f t="shared" si="172"/>
        <v>0</v>
      </c>
      <c r="L1445" s="4">
        <f t="shared" si="173"/>
        <v>0</v>
      </c>
    </row>
    <row r="1446" spans="1:12" x14ac:dyDescent="0.2">
      <c r="A1446" s="2" t="s">
        <v>3494</v>
      </c>
      <c r="B1446" s="2" t="s">
        <v>1357</v>
      </c>
      <c r="C1446" s="2" t="s">
        <v>2184</v>
      </c>
      <c r="D1446" s="2" t="s">
        <v>3524</v>
      </c>
      <c r="F1446" s="4">
        <f t="shared" si="174"/>
        <v>0</v>
      </c>
      <c r="G1446" s="5" t="s">
        <v>3525</v>
      </c>
      <c r="H1446" s="4">
        <f t="shared" si="171"/>
        <v>25242.46</v>
      </c>
      <c r="I1446" s="5" t="s">
        <v>3525</v>
      </c>
      <c r="J1446" s="4">
        <f t="shared" si="172"/>
        <v>25242.46</v>
      </c>
      <c r="K1446" s="5" t="s">
        <v>3526</v>
      </c>
      <c r="L1446" s="4">
        <f t="shared" si="173"/>
        <v>40940.03</v>
      </c>
    </row>
    <row r="1447" spans="1:12" x14ac:dyDescent="0.2">
      <c r="A1447" s="2" t="s">
        <v>3494</v>
      </c>
      <c r="B1447" s="2" t="s">
        <v>1664</v>
      </c>
      <c r="C1447" s="2" t="s">
        <v>31</v>
      </c>
      <c r="D1447" s="2" t="s">
        <v>3527</v>
      </c>
      <c r="E1447" s="5" t="s">
        <v>117</v>
      </c>
      <c r="F1447" s="4">
        <f t="shared" si="174"/>
        <v>1000</v>
      </c>
      <c r="G1447" s="5" t="s">
        <v>117</v>
      </c>
      <c r="H1447" s="4">
        <f t="shared" si="171"/>
        <v>1000</v>
      </c>
      <c r="J1447" s="4">
        <f t="shared" si="172"/>
        <v>0</v>
      </c>
      <c r="K1447" s="5" t="s">
        <v>117</v>
      </c>
      <c r="L1447" s="4">
        <f t="shared" si="173"/>
        <v>1000</v>
      </c>
    </row>
    <row r="1448" spans="1:12" x14ac:dyDescent="0.2">
      <c r="A1448" s="2" t="s">
        <v>3494</v>
      </c>
      <c r="B1448" s="2" t="s">
        <v>1664</v>
      </c>
      <c r="C1448" s="2" t="s">
        <v>38</v>
      </c>
      <c r="D1448" s="2" t="s">
        <v>3528</v>
      </c>
      <c r="E1448" s="5" t="s">
        <v>2211</v>
      </c>
      <c r="F1448" s="4">
        <f t="shared" si="174"/>
        <v>11000</v>
      </c>
      <c r="G1448" s="5" t="s">
        <v>2211</v>
      </c>
      <c r="H1448" s="4">
        <f t="shared" si="171"/>
        <v>11000</v>
      </c>
      <c r="I1448" s="5" t="s">
        <v>3529</v>
      </c>
      <c r="J1448" s="4">
        <f t="shared" si="172"/>
        <v>2908.84</v>
      </c>
      <c r="K1448" s="5" t="s">
        <v>1820</v>
      </c>
      <c r="L1448" s="4">
        <f t="shared" si="173"/>
        <v>23000</v>
      </c>
    </row>
    <row r="1449" spans="1:12" x14ac:dyDescent="0.2">
      <c r="A1449" s="2" t="s">
        <v>3494</v>
      </c>
      <c r="B1449" s="2" t="s">
        <v>1664</v>
      </c>
      <c r="C1449" s="2" t="s">
        <v>86</v>
      </c>
      <c r="D1449" s="2" t="s">
        <v>3530</v>
      </c>
      <c r="F1449" s="4">
        <f t="shared" si="174"/>
        <v>0</v>
      </c>
      <c r="H1449" s="4">
        <f t="shared" si="171"/>
        <v>0</v>
      </c>
      <c r="J1449" s="4">
        <f t="shared" si="172"/>
        <v>0</v>
      </c>
      <c r="L1449" s="4">
        <f t="shared" si="173"/>
        <v>0</v>
      </c>
    </row>
    <row r="1450" spans="1:12" x14ac:dyDescent="0.2">
      <c r="A1450" s="2" t="s">
        <v>3494</v>
      </c>
      <c r="B1450" s="2" t="s">
        <v>2870</v>
      </c>
      <c r="C1450" s="2" t="s">
        <v>19</v>
      </c>
      <c r="D1450" s="2" t="s">
        <v>3531</v>
      </c>
      <c r="E1450" s="5" t="s">
        <v>18</v>
      </c>
      <c r="F1450" s="4">
        <f t="shared" si="174"/>
        <v>5000</v>
      </c>
      <c r="G1450" s="5" t="s">
        <v>18</v>
      </c>
      <c r="H1450" s="4">
        <f t="shared" si="171"/>
        <v>5000</v>
      </c>
      <c r="I1450" s="5" t="s">
        <v>3532</v>
      </c>
      <c r="J1450" s="4">
        <f t="shared" si="172"/>
        <v>205.09</v>
      </c>
      <c r="K1450" s="5" t="s">
        <v>18</v>
      </c>
      <c r="L1450" s="4">
        <f t="shared" si="173"/>
        <v>5000</v>
      </c>
    </row>
    <row r="1451" spans="1:12" x14ac:dyDescent="0.2">
      <c r="A1451" s="2" t="s">
        <v>3494</v>
      </c>
      <c r="B1451" s="2" t="s">
        <v>1720</v>
      </c>
      <c r="C1451" s="2" t="s">
        <v>3533</v>
      </c>
      <c r="D1451" s="2" t="s">
        <v>3534</v>
      </c>
      <c r="F1451" s="4">
        <f t="shared" si="174"/>
        <v>0</v>
      </c>
      <c r="H1451" s="4">
        <f t="shared" si="171"/>
        <v>0</v>
      </c>
      <c r="J1451" s="4">
        <f t="shared" si="172"/>
        <v>0</v>
      </c>
      <c r="L1451" s="4">
        <f t="shared" si="173"/>
        <v>0</v>
      </c>
    </row>
    <row r="1452" spans="1:12" x14ac:dyDescent="0.2">
      <c r="A1452" s="8"/>
      <c r="B1452" s="8"/>
      <c r="C1452" s="8"/>
      <c r="D1452" s="8"/>
      <c r="E1452" s="7"/>
      <c r="F1452" s="7">
        <f>SUM(F1428:F1451)</f>
        <v>368359.60000000003</v>
      </c>
      <c r="G1452" s="7">
        <f t="shared" ref="G1452:L1452" si="176">SUM(G1428:G1451)</f>
        <v>0</v>
      </c>
      <c r="H1452" s="7">
        <f t="shared" si="176"/>
        <v>393602.06000000006</v>
      </c>
      <c r="I1452" s="7">
        <f t="shared" si="176"/>
        <v>0</v>
      </c>
      <c r="J1452" s="7">
        <f t="shared" si="176"/>
        <v>374427.13999999996</v>
      </c>
      <c r="K1452" s="7">
        <f t="shared" si="176"/>
        <v>0</v>
      </c>
      <c r="L1452" s="7">
        <f t="shared" si="176"/>
        <v>448299.63</v>
      </c>
    </row>
    <row r="1453" spans="1:12" x14ac:dyDescent="0.2">
      <c r="F1453" s="4">
        <f t="shared" ref="F1453:L1453" si="177">F12+F36+F53+F95+F98+F112+F123+F127+F131+F622+F649+F708+F731+F747+F789+F856+F886+F1119+F1149+F1164+F1170+F1174+F1286+F1346+F1362+F1374+F1382+F1394+F1427+F1452</f>
        <v>22936043.649999999</v>
      </c>
      <c r="G1453" s="4">
        <f t="shared" si="177"/>
        <v>0</v>
      </c>
      <c r="H1453" s="4">
        <f t="shared" si="177"/>
        <v>26880503.709999993</v>
      </c>
      <c r="I1453" s="4">
        <f t="shared" si="177"/>
        <v>0</v>
      </c>
      <c r="J1453" s="4">
        <f t="shared" si="177"/>
        <v>23342467.600000013</v>
      </c>
      <c r="K1453" s="4">
        <f t="shared" si="177"/>
        <v>0</v>
      </c>
      <c r="L1453" s="4">
        <f t="shared" si="177"/>
        <v>26972607.899999995</v>
      </c>
    </row>
    <row r="1484" spans="5:11" x14ac:dyDescent="0.2">
      <c r="E1484" s="5" t="s">
        <v>3535</v>
      </c>
      <c r="F1484" s="5"/>
      <c r="G1484" s="5" t="s">
        <v>3536</v>
      </c>
      <c r="H1484" s="5"/>
      <c r="I1484" s="5" t="s">
        <v>3537</v>
      </c>
      <c r="J1484" s="5"/>
      <c r="K1484" s="5" t="s">
        <v>3538</v>
      </c>
    </row>
    <row r="1512" spans="5:11" x14ac:dyDescent="0.2">
      <c r="E1512" s="5" t="s">
        <v>3539</v>
      </c>
      <c r="F1512" s="5"/>
      <c r="G1512" s="5" t="s">
        <v>3540</v>
      </c>
      <c r="H1512" s="5"/>
      <c r="I1512" s="5" t="s">
        <v>3541</v>
      </c>
      <c r="J1512" s="5"/>
      <c r="K1512" s="5" t="s">
        <v>3542</v>
      </c>
    </row>
  </sheetData>
  <sortState ref="A1176:O1285">
    <sortCondition ref="B1176:B1285"/>
    <sortCondition ref="C1176:C1285"/>
  </sortState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Footer>Pàgina &amp;P d'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1"/>
  <sheetViews>
    <sheetView topLeftCell="B1" workbookViewId="0">
      <pane ySplit="1" topLeftCell="A1453" activePane="bottomLeft" state="frozen"/>
      <selection pane="bottomLeft" activeCell="D1" sqref="D1"/>
    </sheetView>
  </sheetViews>
  <sheetFormatPr defaultColWidth="9.109375" defaultRowHeight="10.199999999999999" x14ac:dyDescent="0.2"/>
  <cols>
    <col min="1" max="3" width="11.44140625" style="3" customWidth="1"/>
    <col min="4" max="4" width="55.5546875" style="3" bestFit="1" customWidth="1"/>
    <col min="5" max="5" width="10.33203125" style="4" hidden="1" customWidth="1"/>
    <col min="6" max="6" width="12.88671875" style="4" customWidth="1"/>
    <col min="7" max="7" width="12.44140625" style="4" hidden="1" customWidth="1"/>
    <col min="8" max="8" width="12.44140625" style="4" customWidth="1"/>
    <col min="9" max="9" width="11.33203125" style="4" hidden="1" customWidth="1"/>
    <col min="10" max="10" width="13.6640625" style="4" customWidth="1"/>
    <col min="11" max="11" width="12.33203125" style="4" hidden="1" customWidth="1"/>
    <col min="12" max="12" width="12.6640625" style="4" bestFit="1" customWidth="1"/>
    <col min="13" max="13" width="13.5546875" style="3" bestFit="1" customWidth="1"/>
    <col min="14" max="253" width="11.44140625" style="3" customWidth="1"/>
    <col min="254" max="16384" width="9.109375" style="3"/>
  </cols>
  <sheetData>
    <row r="1" spans="1:12" ht="40.799999999999997" x14ac:dyDescent="0.2">
      <c r="A1" s="11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0" t="s">
        <v>4</v>
      </c>
      <c r="G1" s="10" t="s">
        <v>5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8</v>
      </c>
    </row>
    <row r="2" spans="1:12" x14ac:dyDescent="0.2">
      <c r="A2" s="20" t="s">
        <v>316</v>
      </c>
      <c r="B2" s="20" t="s">
        <v>130</v>
      </c>
      <c r="C2" s="20" t="s">
        <v>317</v>
      </c>
      <c r="D2" s="20" t="s">
        <v>318</v>
      </c>
      <c r="F2" s="4">
        <v>14006.28</v>
      </c>
      <c r="G2" s="21" t="s">
        <v>319</v>
      </c>
      <c r="H2" s="4">
        <f t="shared" ref="H2:H65" si="0">VALUE(G2)</f>
        <v>14006.28</v>
      </c>
      <c r="I2" s="21" t="s">
        <v>319</v>
      </c>
      <c r="J2" s="4">
        <f t="shared" ref="J2:J65" si="1">VALUE(I2)</f>
        <v>14006.28</v>
      </c>
      <c r="K2" s="21" t="s">
        <v>320</v>
      </c>
      <c r="L2" s="4">
        <f>VALUE(K2)</f>
        <v>14132.34</v>
      </c>
    </row>
    <row r="3" spans="1:12" x14ac:dyDescent="0.2">
      <c r="A3" s="20" t="s">
        <v>316</v>
      </c>
      <c r="B3" s="20" t="s">
        <v>130</v>
      </c>
      <c r="C3" s="20" t="s">
        <v>321</v>
      </c>
      <c r="D3" s="20" t="s">
        <v>322</v>
      </c>
      <c r="E3" s="21" t="s">
        <v>323</v>
      </c>
      <c r="F3" s="4">
        <f t="shared" ref="F3:F66" si="2">VALUE(E3)</f>
        <v>332548.78000000003</v>
      </c>
      <c r="G3" s="21" t="s">
        <v>323</v>
      </c>
      <c r="H3" s="4">
        <f t="shared" si="0"/>
        <v>332548.78000000003</v>
      </c>
      <c r="I3" s="21" t="s">
        <v>324</v>
      </c>
      <c r="J3" s="4">
        <f t="shared" si="1"/>
        <v>340192.18</v>
      </c>
      <c r="K3" s="21" t="s">
        <v>325</v>
      </c>
      <c r="L3" s="4">
        <v>378837.42</v>
      </c>
    </row>
    <row r="4" spans="1:12" x14ac:dyDescent="0.2">
      <c r="A4" s="20" t="s">
        <v>316</v>
      </c>
      <c r="B4" s="20" t="s">
        <v>130</v>
      </c>
      <c r="C4" s="20" t="s">
        <v>326</v>
      </c>
      <c r="D4" s="20" t="s">
        <v>327</v>
      </c>
      <c r="E4" s="21" t="s">
        <v>328</v>
      </c>
      <c r="F4" s="4">
        <f t="shared" si="2"/>
        <v>54796.56</v>
      </c>
      <c r="G4" s="21" t="s">
        <v>328</v>
      </c>
      <c r="H4" s="4">
        <f t="shared" si="0"/>
        <v>54796.56</v>
      </c>
      <c r="I4" s="21" t="s">
        <v>329</v>
      </c>
      <c r="J4" s="4">
        <f t="shared" si="1"/>
        <v>49407.040000000001</v>
      </c>
      <c r="K4" s="21" t="s">
        <v>330</v>
      </c>
      <c r="L4" s="4">
        <v>36734.699999999997</v>
      </c>
    </row>
    <row r="5" spans="1:12" x14ac:dyDescent="0.2">
      <c r="A5" s="20" t="s">
        <v>316</v>
      </c>
      <c r="B5" s="20" t="s">
        <v>130</v>
      </c>
      <c r="C5" s="20" t="s">
        <v>331</v>
      </c>
      <c r="D5" s="20" t="s">
        <v>332</v>
      </c>
      <c r="E5" s="21" t="s">
        <v>333</v>
      </c>
      <c r="F5" s="4">
        <f t="shared" si="2"/>
        <v>71263.83</v>
      </c>
      <c r="G5" s="21" t="s">
        <v>333</v>
      </c>
      <c r="H5" s="4">
        <f t="shared" si="0"/>
        <v>71263.83</v>
      </c>
      <c r="I5" s="21" t="s">
        <v>334</v>
      </c>
      <c r="J5" s="4">
        <f t="shared" si="1"/>
        <v>75921.89</v>
      </c>
      <c r="K5" s="21" t="s">
        <v>335</v>
      </c>
      <c r="L5" s="4">
        <f>VALUE(K5)</f>
        <v>77354.320000000007</v>
      </c>
    </row>
    <row r="6" spans="1:12" x14ac:dyDescent="0.2">
      <c r="A6" s="20" t="s">
        <v>316</v>
      </c>
      <c r="B6" s="20" t="s">
        <v>130</v>
      </c>
      <c r="C6" s="20" t="s">
        <v>336</v>
      </c>
      <c r="D6" s="20" t="s">
        <v>337</v>
      </c>
      <c r="E6" s="21" t="s">
        <v>338</v>
      </c>
      <c r="F6" s="4">
        <f t="shared" si="2"/>
        <v>230336.48</v>
      </c>
      <c r="G6" s="21" t="s">
        <v>338</v>
      </c>
      <c r="H6" s="4">
        <f t="shared" si="0"/>
        <v>230336.48</v>
      </c>
      <c r="I6" s="21" t="s">
        <v>339</v>
      </c>
      <c r="J6" s="4">
        <f t="shared" si="1"/>
        <v>228966.37</v>
      </c>
      <c r="K6" s="21" t="s">
        <v>340</v>
      </c>
      <c r="L6" s="4">
        <v>242731.66</v>
      </c>
    </row>
    <row r="7" spans="1:12" x14ac:dyDescent="0.2">
      <c r="A7" s="20" t="s">
        <v>316</v>
      </c>
      <c r="B7" s="20" t="s">
        <v>130</v>
      </c>
      <c r="C7" s="20" t="s">
        <v>341</v>
      </c>
      <c r="D7" s="20" t="s">
        <v>342</v>
      </c>
      <c r="E7" s="21" t="s">
        <v>343</v>
      </c>
      <c r="F7" s="4">
        <f t="shared" si="2"/>
        <v>773599.46</v>
      </c>
      <c r="G7" s="21" t="s">
        <v>343</v>
      </c>
      <c r="H7" s="4">
        <f t="shared" si="0"/>
        <v>773599.46</v>
      </c>
      <c r="I7" s="21" t="s">
        <v>344</v>
      </c>
      <c r="J7" s="4">
        <f t="shared" si="1"/>
        <v>743254.57</v>
      </c>
      <c r="K7" s="21" t="s">
        <v>345</v>
      </c>
      <c r="L7" s="4">
        <v>784619.31</v>
      </c>
    </row>
    <row r="8" spans="1:12" x14ac:dyDescent="0.2">
      <c r="A8" s="20" t="s">
        <v>316</v>
      </c>
      <c r="B8" s="20" t="s">
        <v>130</v>
      </c>
      <c r="C8" s="20" t="s">
        <v>346</v>
      </c>
      <c r="D8" s="20" t="s">
        <v>347</v>
      </c>
      <c r="F8" s="4">
        <f t="shared" si="2"/>
        <v>0</v>
      </c>
      <c r="H8" s="4">
        <f t="shared" si="0"/>
        <v>0</v>
      </c>
      <c r="J8" s="4">
        <f t="shared" si="1"/>
        <v>0</v>
      </c>
      <c r="K8" s="21" t="s">
        <v>348</v>
      </c>
      <c r="L8" s="4">
        <f>VALUE(K8)</f>
        <v>16333.38</v>
      </c>
    </row>
    <row r="9" spans="1:12" x14ac:dyDescent="0.2">
      <c r="A9" s="20" t="s">
        <v>316</v>
      </c>
      <c r="B9" s="20" t="s">
        <v>130</v>
      </c>
      <c r="C9" s="20" t="s">
        <v>349</v>
      </c>
      <c r="D9" s="20" t="s">
        <v>350</v>
      </c>
      <c r="F9" s="4">
        <f t="shared" si="2"/>
        <v>0</v>
      </c>
      <c r="H9" s="4">
        <f t="shared" si="0"/>
        <v>0</v>
      </c>
      <c r="I9" s="21" t="s">
        <v>351</v>
      </c>
      <c r="J9" s="4">
        <f t="shared" si="1"/>
        <v>4666.6899999999996</v>
      </c>
      <c r="L9" s="4">
        <f>VALUE(K9)</f>
        <v>0</v>
      </c>
    </row>
    <row r="10" spans="1:12" x14ac:dyDescent="0.2">
      <c r="A10" s="20" t="s">
        <v>316</v>
      </c>
      <c r="B10" s="20" t="s">
        <v>130</v>
      </c>
      <c r="C10" s="20" t="s">
        <v>352</v>
      </c>
      <c r="D10" s="20" t="s">
        <v>353</v>
      </c>
      <c r="E10" s="21" t="s">
        <v>354</v>
      </c>
      <c r="F10" s="4">
        <f t="shared" si="2"/>
        <v>129857.52</v>
      </c>
      <c r="G10" s="21" t="s">
        <v>354</v>
      </c>
      <c r="H10" s="4">
        <f t="shared" si="0"/>
        <v>129857.52</v>
      </c>
      <c r="I10" s="21" t="s">
        <v>355</v>
      </c>
      <c r="J10" s="4">
        <f t="shared" si="1"/>
        <v>120169.9</v>
      </c>
      <c r="K10" s="21" t="s">
        <v>356</v>
      </c>
      <c r="L10" s="4">
        <v>99469.98</v>
      </c>
    </row>
    <row r="11" spans="1:12" x14ac:dyDescent="0.2">
      <c r="A11" s="20" t="s">
        <v>316</v>
      </c>
      <c r="B11" s="20" t="s">
        <v>130</v>
      </c>
      <c r="C11" s="20" t="s">
        <v>357</v>
      </c>
      <c r="D11" s="20" t="s">
        <v>358</v>
      </c>
      <c r="F11" s="4">
        <f t="shared" si="2"/>
        <v>0</v>
      </c>
      <c r="H11" s="4">
        <f t="shared" si="0"/>
        <v>0</v>
      </c>
      <c r="I11" s="21" t="s">
        <v>359</v>
      </c>
      <c r="J11" s="4">
        <f t="shared" si="1"/>
        <v>10507.62</v>
      </c>
      <c r="L11" s="4">
        <f>VALUE(K11)</f>
        <v>0</v>
      </c>
    </row>
    <row r="12" spans="1:12" x14ac:dyDescent="0.2">
      <c r="A12" s="20" t="s">
        <v>316</v>
      </c>
      <c r="B12" s="20" t="s">
        <v>130</v>
      </c>
      <c r="C12" s="20" t="s">
        <v>360</v>
      </c>
      <c r="D12" s="20" t="s">
        <v>361</v>
      </c>
      <c r="E12" s="21" t="s">
        <v>362</v>
      </c>
      <c r="F12" s="4">
        <f t="shared" si="2"/>
        <v>574449.1</v>
      </c>
      <c r="G12" s="21" t="s">
        <v>362</v>
      </c>
      <c r="H12" s="4">
        <f t="shared" si="0"/>
        <v>574449.1</v>
      </c>
      <c r="I12" s="21" t="s">
        <v>363</v>
      </c>
      <c r="J12" s="4">
        <f t="shared" si="1"/>
        <v>517909.97</v>
      </c>
      <c r="K12" s="21" t="s">
        <v>364</v>
      </c>
      <c r="L12" s="4">
        <v>571644.86</v>
      </c>
    </row>
    <row r="13" spans="1:12" x14ac:dyDescent="0.2">
      <c r="A13" s="20" t="s">
        <v>316</v>
      </c>
      <c r="B13" s="20" t="s">
        <v>130</v>
      </c>
      <c r="C13" s="20" t="s">
        <v>365</v>
      </c>
      <c r="D13" s="20" t="s">
        <v>366</v>
      </c>
      <c r="F13" s="4">
        <f t="shared" si="2"/>
        <v>0</v>
      </c>
      <c r="H13" s="4">
        <f t="shared" si="0"/>
        <v>0</v>
      </c>
      <c r="J13" s="4">
        <f t="shared" si="1"/>
        <v>0</v>
      </c>
      <c r="L13" s="4">
        <f>VALUE(K13)</f>
        <v>0</v>
      </c>
    </row>
    <row r="14" spans="1:12" x14ac:dyDescent="0.2">
      <c r="A14" s="20" t="s">
        <v>316</v>
      </c>
      <c r="B14" s="20" t="s">
        <v>130</v>
      </c>
      <c r="C14" s="20" t="s">
        <v>367</v>
      </c>
      <c r="D14" s="20" t="s">
        <v>368</v>
      </c>
      <c r="F14" s="4">
        <f t="shared" si="2"/>
        <v>0</v>
      </c>
      <c r="H14" s="4">
        <f t="shared" si="0"/>
        <v>0</v>
      </c>
      <c r="I14" s="21" t="s">
        <v>369</v>
      </c>
      <c r="J14" s="4">
        <f t="shared" si="1"/>
        <v>1256.8</v>
      </c>
      <c r="L14" s="4">
        <f>VALUE(K14)</f>
        <v>0</v>
      </c>
    </row>
    <row r="15" spans="1:12" x14ac:dyDescent="0.2">
      <c r="A15" s="20" t="s">
        <v>316</v>
      </c>
      <c r="B15" s="20" t="s">
        <v>130</v>
      </c>
      <c r="C15" s="20" t="s">
        <v>370</v>
      </c>
      <c r="D15" s="20" t="s">
        <v>371</v>
      </c>
      <c r="E15" s="21" t="s">
        <v>372</v>
      </c>
      <c r="F15" s="4">
        <f t="shared" si="2"/>
        <v>10898.4</v>
      </c>
      <c r="G15" s="21" t="s">
        <v>372</v>
      </c>
      <c r="H15" s="4">
        <f t="shared" si="0"/>
        <v>10898.4</v>
      </c>
      <c r="I15" s="21" t="s">
        <v>373</v>
      </c>
      <c r="J15" s="4">
        <f t="shared" si="1"/>
        <v>11439.93</v>
      </c>
      <c r="K15" s="21" t="s">
        <v>374</v>
      </c>
      <c r="L15" s="4">
        <v>11535.92</v>
      </c>
    </row>
    <row r="16" spans="1:12" x14ac:dyDescent="0.2">
      <c r="A16" s="20" t="s">
        <v>316</v>
      </c>
      <c r="B16" s="20" t="s">
        <v>130</v>
      </c>
      <c r="C16" s="20" t="s">
        <v>375</v>
      </c>
      <c r="D16" s="20" t="s">
        <v>376</v>
      </c>
      <c r="E16" s="21" t="s">
        <v>377</v>
      </c>
      <c r="F16" s="4">
        <f t="shared" si="2"/>
        <v>42411.71</v>
      </c>
      <c r="G16" s="21" t="s">
        <v>377</v>
      </c>
      <c r="H16" s="4">
        <f t="shared" si="0"/>
        <v>42411.71</v>
      </c>
      <c r="I16" s="21" t="s">
        <v>378</v>
      </c>
      <c r="J16" s="4">
        <f t="shared" si="1"/>
        <v>38081.279999999999</v>
      </c>
      <c r="K16" s="21" t="s">
        <v>379</v>
      </c>
      <c r="L16" s="4">
        <f t="shared" ref="L16:L27" si="3">VALUE(K16)</f>
        <v>39044.74</v>
      </c>
    </row>
    <row r="17" spans="1:12" x14ac:dyDescent="0.2">
      <c r="A17" s="20" t="s">
        <v>316</v>
      </c>
      <c r="B17" s="20" t="s">
        <v>381</v>
      </c>
      <c r="C17" s="20" t="s">
        <v>326</v>
      </c>
      <c r="D17" s="20" t="s">
        <v>382</v>
      </c>
      <c r="F17" s="4">
        <f t="shared" si="2"/>
        <v>0</v>
      </c>
      <c r="H17" s="4">
        <f t="shared" si="0"/>
        <v>0</v>
      </c>
      <c r="J17" s="4">
        <f t="shared" si="1"/>
        <v>0</v>
      </c>
      <c r="L17" s="4">
        <f t="shared" si="3"/>
        <v>0</v>
      </c>
    </row>
    <row r="18" spans="1:12" x14ac:dyDescent="0.2">
      <c r="A18" s="20" t="s">
        <v>316</v>
      </c>
      <c r="B18" s="20" t="s">
        <v>381</v>
      </c>
      <c r="C18" s="20" t="s">
        <v>331</v>
      </c>
      <c r="D18" s="20" t="s">
        <v>383</v>
      </c>
      <c r="F18" s="4">
        <f t="shared" si="2"/>
        <v>0</v>
      </c>
      <c r="H18" s="4">
        <f t="shared" si="0"/>
        <v>0</v>
      </c>
      <c r="J18" s="4">
        <f t="shared" si="1"/>
        <v>0</v>
      </c>
      <c r="L18" s="4">
        <f t="shared" si="3"/>
        <v>0</v>
      </c>
    </row>
    <row r="19" spans="1:12" x14ac:dyDescent="0.2">
      <c r="A19" s="20" t="s">
        <v>316</v>
      </c>
      <c r="B19" s="20" t="s">
        <v>381</v>
      </c>
      <c r="C19" s="20" t="s">
        <v>336</v>
      </c>
      <c r="D19" s="20" t="s">
        <v>384</v>
      </c>
      <c r="F19" s="4">
        <f t="shared" si="2"/>
        <v>0</v>
      </c>
      <c r="H19" s="4">
        <f t="shared" si="0"/>
        <v>0</v>
      </c>
      <c r="J19" s="4">
        <f t="shared" si="1"/>
        <v>0</v>
      </c>
      <c r="L19" s="4">
        <f t="shared" si="3"/>
        <v>0</v>
      </c>
    </row>
    <row r="20" spans="1:12" x14ac:dyDescent="0.2">
      <c r="A20" s="20" t="s">
        <v>316</v>
      </c>
      <c r="B20" s="20" t="s">
        <v>381</v>
      </c>
      <c r="C20" s="20" t="s">
        <v>341</v>
      </c>
      <c r="D20" s="20" t="s">
        <v>385</v>
      </c>
      <c r="F20" s="4">
        <f t="shared" si="2"/>
        <v>0</v>
      </c>
      <c r="H20" s="4">
        <f t="shared" si="0"/>
        <v>0</v>
      </c>
      <c r="J20" s="4">
        <f t="shared" si="1"/>
        <v>0</v>
      </c>
      <c r="L20" s="4">
        <f t="shared" si="3"/>
        <v>0</v>
      </c>
    </row>
    <row r="21" spans="1:12" x14ac:dyDescent="0.2">
      <c r="A21" s="20" t="s">
        <v>316</v>
      </c>
      <c r="B21" s="20" t="s">
        <v>381</v>
      </c>
      <c r="C21" s="20" t="s">
        <v>352</v>
      </c>
      <c r="D21" s="20" t="s">
        <v>386</v>
      </c>
      <c r="F21" s="4">
        <f t="shared" si="2"/>
        <v>0</v>
      </c>
      <c r="H21" s="4">
        <f t="shared" si="0"/>
        <v>0</v>
      </c>
      <c r="J21" s="4">
        <f t="shared" si="1"/>
        <v>0</v>
      </c>
      <c r="L21" s="4">
        <f t="shared" si="3"/>
        <v>0</v>
      </c>
    </row>
    <row r="22" spans="1:12" x14ac:dyDescent="0.2">
      <c r="A22" s="20" t="s">
        <v>316</v>
      </c>
      <c r="B22" s="20" t="s">
        <v>381</v>
      </c>
      <c r="C22" s="20" t="s">
        <v>360</v>
      </c>
      <c r="D22" s="20" t="s">
        <v>387</v>
      </c>
      <c r="F22" s="4">
        <f t="shared" si="2"/>
        <v>0</v>
      </c>
      <c r="H22" s="4">
        <f t="shared" si="0"/>
        <v>0</v>
      </c>
      <c r="J22" s="4">
        <f t="shared" si="1"/>
        <v>0</v>
      </c>
      <c r="L22" s="4">
        <f t="shared" si="3"/>
        <v>0</v>
      </c>
    </row>
    <row r="23" spans="1:12" x14ac:dyDescent="0.2">
      <c r="A23" s="20" t="s">
        <v>316</v>
      </c>
      <c r="B23" s="20" t="s">
        <v>381</v>
      </c>
      <c r="C23" s="20" t="s">
        <v>370</v>
      </c>
      <c r="D23" s="20" t="s">
        <v>388</v>
      </c>
      <c r="F23" s="4">
        <f t="shared" si="2"/>
        <v>0</v>
      </c>
      <c r="H23" s="4">
        <f t="shared" si="0"/>
        <v>0</v>
      </c>
      <c r="J23" s="4">
        <f t="shared" si="1"/>
        <v>0</v>
      </c>
      <c r="L23" s="4">
        <f t="shared" si="3"/>
        <v>0</v>
      </c>
    </row>
    <row r="24" spans="1:12" x14ac:dyDescent="0.2">
      <c r="A24" s="20" t="s">
        <v>316</v>
      </c>
      <c r="B24" s="20" t="s">
        <v>381</v>
      </c>
      <c r="C24" s="20" t="s">
        <v>375</v>
      </c>
      <c r="D24" s="20" t="s">
        <v>389</v>
      </c>
      <c r="F24" s="4">
        <f t="shared" si="2"/>
        <v>0</v>
      </c>
      <c r="H24" s="4">
        <f t="shared" si="0"/>
        <v>0</v>
      </c>
      <c r="J24" s="4">
        <f t="shared" si="1"/>
        <v>0</v>
      </c>
      <c r="L24" s="4">
        <f t="shared" si="3"/>
        <v>0</v>
      </c>
    </row>
    <row r="25" spans="1:12" x14ac:dyDescent="0.2">
      <c r="A25" s="20" t="s">
        <v>316</v>
      </c>
      <c r="B25" s="20" t="s">
        <v>390</v>
      </c>
      <c r="C25" s="20" t="s">
        <v>391</v>
      </c>
      <c r="D25" s="20" t="s">
        <v>392</v>
      </c>
      <c r="E25" s="21" t="s">
        <v>393</v>
      </c>
      <c r="F25" s="4">
        <f t="shared" si="2"/>
        <v>15928.12</v>
      </c>
      <c r="G25" s="21" t="s">
        <v>393</v>
      </c>
      <c r="H25" s="4">
        <f t="shared" si="0"/>
        <v>15928.12</v>
      </c>
      <c r="I25" s="21" t="s">
        <v>394</v>
      </c>
      <c r="J25" s="4">
        <f t="shared" si="1"/>
        <v>14724.56</v>
      </c>
      <c r="K25" s="21" t="s">
        <v>395</v>
      </c>
      <c r="L25" s="4">
        <f t="shared" si="3"/>
        <v>16071.47</v>
      </c>
    </row>
    <row r="26" spans="1:12" x14ac:dyDescent="0.2">
      <c r="A26" s="20" t="s">
        <v>316</v>
      </c>
      <c r="B26" s="20" t="s">
        <v>390</v>
      </c>
      <c r="C26" s="20" t="s">
        <v>317</v>
      </c>
      <c r="D26" s="20" t="s">
        <v>396</v>
      </c>
      <c r="E26" s="21" t="s">
        <v>397</v>
      </c>
      <c r="F26" s="4">
        <f t="shared" si="2"/>
        <v>56025.120000000003</v>
      </c>
      <c r="G26" s="21" t="s">
        <v>397</v>
      </c>
      <c r="H26" s="4">
        <f t="shared" si="0"/>
        <v>56025.120000000003</v>
      </c>
      <c r="I26" s="21" t="s">
        <v>398</v>
      </c>
      <c r="J26" s="4">
        <f t="shared" si="1"/>
        <v>42621.35</v>
      </c>
      <c r="K26" s="21" t="s">
        <v>399</v>
      </c>
      <c r="L26" s="4">
        <f t="shared" si="3"/>
        <v>56529.35</v>
      </c>
    </row>
    <row r="27" spans="1:12" x14ac:dyDescent="0.2">
      <c r="A27" s="20" t="s">
        <v>316</v>
      </c>
      <c r="B27" s="20" t="s">
        <v>390</v>
      </c>
      <c r="C27" s="20" t="s">
        <v>331</v>
      </c>
      <c r="D27" s="20" t="s">
        <v>400</v>
      </c>
      <c r="E27" s="21" t="s">
        <v>401</v>
      </c>
      <c r="F27" s="4">
        <f t="shared" si="2"/>
        <v>11778.14</v>
      </c>
      <c r="G27" s="21" t="s">
        <v>401</v>
      </c>
      <c r="H27" s="4">
        <f t="shared" si="0"/>
        <v>11778.14</v>
      </c>
      <c r="I27" s="21" t="s">
        <v>402</v>
      </c>
      <c r="J27" s="4">
        <f t="shared" si="1"/>
        <v>12177.57</v>
      </c>
      <c r="K27" s="21" t="s">
        <v>403</v>
      </c>
      <c r="L27" s="4">
        <f t="shared" si="3"/>
        <v>12385.95</v>
      </c>
    </row>
    <row r="28" spans="1:12" x14ac:dyDescent="0.2">
      <c r="A28" s="20" t="s">
        <v>316</v>
      </c>
      <c r="B28" s="20" t="s">
        <v>390</v>
      </c>
      <c r="C28" s="20" t="s">
        <v>336</v>
      </c>
      <c r="D28" s="20" t="s">
        <v>404</v>
      </c>
      <c r="E28" s="21" t="s">
        <v>405</v>
      </c>
      <c r="F28" s="4">
        <f t="shared" si="2"/>
        <v>48930.98</v>
      </c>
      <c r="G28" s="21" t="s">
        <v>405</v>
      </c>
      <c r="H28" s="4">
        <f t="shared" si="0"/>
        <v>48930.98</v>
      </c>
      <c r="I28" s="21" t="s">
        <v>406</v>
      </c>
      <c r="J28" s="4">
        <f t="shared" si="1"/>
        <v>42509.97</v>
      </c>
      <c r="K28" s="21" t="s">
        <v>407</v>
      </c>
      <c r="L28" s="4">
        <v>49376.73</v>
      </c>
    </row>
    <row r="29" spans="1:12" x14ac:dyDescent="0.2">
      <c r="A29" s="20" t="s">
        <v>316</v>
      </c>
      <c r="B29" s="20" t="s">
        <v>390</v>
      </c>
      <c r="C29" s="20" t="s">
        <v>341</v>
      </c>
      <c r="D29" s="20" t="s">
        <v>408</v>
      </c>
      <c r="E29" s="21" t="s">
        <v>409</v>
      </c>
      <c r="F29" s="4">
        <f t="shared" si="2"/>
        <v>85127.98</v>
      </c>
      <c r="G29" s="21" t="s">
        <v>409</v>
      </c>
      <c r="H29" s="4">
        <f t="shared" si="0"/>
        <v>85127.98</v>
      </c>
      <c r="I29" s="21" t="s">
        <v>410</v>
      </c>
      <c r="J29" s="4">
        <f t="shared" si="1"/>
        <v>78919.53</v>
      </c>
      <c r="K29" s="21" t="s">
        <v>411</v>
      </c>
      <c r="L29" s="4">
        <v>92909.53</v>
      </c>
    </row>
    <row r="30" spans="1:12" x14ac:dyDescent="0.2">
      <c r="A30" s="20" t="s">
        <v>316</v>
      </c>
      <c r="B30" s="20" t="s">
        <v>390</v>
      </c>
      <c r="C30" s="20" t="s">
        <v>412</v>
      </c>
      <c r="D30" s="20" t="s">
        <v>413</v>
      </c>
      <c r="F30" s="4">
        <f t="shared" si="2"/>
        <v>0</v>
      </c>
      <c r="H30" s="4">
        <f t="shared" si="0"/>
        <v>0</v>
      </c>
      <c r="J30" s="4">
        <f t="shared" si="1"/>
        <v>0</v>
      </c>
      <c r="L30" s="4">
        <f>VALUE(K30)</f>
        <v>0</v>
      </c>
    </row>
    <row r="31" spans="1:12" x14ac:dyDescent="0.2">
      <c r="A31" s="20" t="s">
        <v>316</v>
      </c>
      <c r="B31" s="20" t="s">
        <v>390</v>
      </c>
      <c r="C31" s="20" t="s">
        <v>414</v>
      </c>
      <c r="D31" s="20" t="s">
        <v>415</v>
      </c>
      <c r="F31" s="4">
        <f t="shared" si="2"/>
        <v>0</v>
      </c>
      <c r="H31" s="4">
        <f t="shared" si="0"/>
        <v>0</v>
      </c>
      <c r="J31" s="4">
        <f t="shared" si="1"/>
        <v>0</v>
      </c>
      <c r="L31" s="4">
        <f>VALUE(K31)</f>
        <v>0</v>
      </c>
    </row>
    <row r="32" spans="1:12" x14ac:dyDescent="0.2">
      <c r="A32" s="20" t="s">
        <v>316</v>
      </c>
      <c r="B32" s="20" t="s">
        <v>390</v>
      </c>
      <c r="C32" s="20" t="s">
        <v>352</v>
      </c>
      <c r="D32" s="20" t="s">
        <v>416</v>
      </c>
      <c r="E32" s="21" t="s">
        <v>417</v>
      </c>
      <c r="F32" s="4">
        <f t="shared" si="2"/>
        <v>5974.5</v>
      </c>
      <c r="G32" s="21" t="s">
        <v>417</v>
      </c>
      <c r="H32" s="4">
        <f t="shared" si="0"/>
        <v>5974.5</v>
      </c>
      <c r="I32" s="21" t="s">
        <v>418</v>
      </c>
      <c r="J32" s="4">
        <f t="shared" si="1"/>
        <v>5792.34</v>
      </c>
      <c r="K32" s="21" t="s">
        <v>417</v>
      </c>
      <c r="L32" s="4">
        <f>VALUE(K32)</f>
        <v>5974.5</v>
      </c>
    </row>
    <row r="33" spans="1:12" x14ac:dyDescent="0.2">
      <c r="A33" s="20" t="s">
        <v>316</v>
      </c>
      <c r="B33" s="20" t="s">
        <v>390</v>
      </c>
      <c r="C33" s="20" t="s">
        <v>360</v>
      </c>
      <c r="D33" s="20" t="s">
        <v>419</v>
      </c>
      <c r="E33" s="21" t="s">
        <v>420</v>
      </c>
      <c r="F33" s="4">
        <f t="shared" si="2"/>
        <v>58944.1</v>
      </c>
      <c r="G33" s="21" t="s">
        <v>420</v>
      </c>
      <c r="H33" s="4">
        <f t="shared" si="0"/>
        <v>58944.1</v>
      </c>
      <c r="I33" s="21" t="s">
        <v>421</v>
      </c>
      <c r="J33" s="4">
        <f t="shared" si="1"/>
        <v>65248.82</v>
      </c>
      <c r="K33" s="21" t="s">
        <v>422</v>
      </c>
      <c r="L33" s="4">
        <v>59321.22</v>
      </c>
    </row>
    <row r="34" spans="1:12" x14ac:dyDescent="0.2">
      <c r="A34" s="20" t="s">
        <v>316</v>
      </c>
      <c r="B34" s="20" t="s">
        <v>390</v>
      </c>
      <c r="C34" s="20" t="s">
        <v>370</v>
      </c>
      <c r="D34" s="20" t="s">
        <v>423</v>
      </c>
      <c r="E34" s="21" t="s">
        <v>424</v>
      </c>
      <c r="F34" s="4">
        <f t="shared" si="2"/>
        <v>2602.8000000000002</v>
      </c>
      <c r="G34" s="21" t="s">
        <v>424</v>
      </c>
      <c r="H34" s="4">
        <f t="shared" si="0"/>
        <v>2602.8000000000002</v>
      </c>
      <c r="I34" s="21" t="s">
        <v>425</v>
      </c>
      <c r="J34" s="4">
        <f t="shared" si="1"/>
        <v>2316.19</v>
      </c>
      <c r="K34" s="21" t="s">
        <v>426</v>
      </c>
      <c r="L34" s="4">
        <v>2739.23</v>
      </c>
    </row>
    <row r="35" spans="1:12" x14ac:dyDescent="0.2">
      <c r="A35" s="20" t="s">
        <v>316</v>
      </c>
      <c r="B35" s="20" t="s">
        <v>390</v>
      </c>
      <c r="C35" s="20" t="s">
        <v>375</v>
      </c>
      <c r="D35" s="20" t="s">
        <v>427</v>
      </c>
      <c r="E35" s="21" t="s">
        <v>428</v>
      </c>
      <c r="F35" s="4">
        <f t="shared" si="2"/>
        <v>2943.22</v>
      </c>
      <c r="G35" s="21" t="s">
        <v>428</v>
      </c>
      <c r="H35" s="4">
        <f t="shared" si="0"/>
        <v>2943.22</v>
      </c>
      <c r="I35" s="21" t="s">
        <v>429</v>
      </c>
      <c r="J35" s="4">
        <f t="shared" si="1"/>
        <v>4037.35</v>
      </c>
      <c r="K35" s="21" t="s">
        <v>429</v>
      </c>
      <c r="L35" s="4">
        <f t="shared" ref="L35:L44" si="4">VALUE(K35)</f>
        <v>4037.35</v>
      </c>
    </row>
    <row r="36" spans="1:12" x14ac:dyDescent="0.2">
      <c r="A36" s="20" t="s">
        <v>316</v>
      </c>
      <c r="B36" s="20" t="s">
        <v>430</v>
      </c>
      <c r="C36" s="20" t="s">
        <v>391</v>
      </c>
      <c r="D36" s="20" t="s">
        <v>431</v>
      </c>
      <c r="F36" s="4">
        <f t="shared" si="2"/>
        <v>0</v>
      </c>
      <c r="H36" s="4">
        <f t="shared" si="0"/>
        <v>0</v>
      </c>
      <c r="I36" s="21" t="s">
        <v>432</v>
      </c>
      <c r="J36" s="4">
        <f t="shared" si="1"/>
        <v>1203.56</v>
      </c>
      <c r="L36" s="4">
        <f t="shared" si="4"/>
        <v>0</v>
      </c>
    </row>
    <row r="37" spans="1:12" x14ac:dyDescent="0.2">
      <c r="A37" s="20" t="s">
        <v>316</v>
      </c>
      <c r="B37" s="20" t="s">
        <v>430</v>
      </c>
      <c r="C37" s="20" t="s">
        <v>317</v>
      </c>
      <c r="D37" s="20" t="s">
        <v>433</v>
      </c>
      <c r="E37" s="21" t="s">
        <v>434</v>
      </c>
      <c r="F37" s="4">
        <f t="shared" si="2"/>
        <v>42018.84</v>
      </c>
      <c r="G37" s="21" t="s">
        <v>434</v>
      </c>
      <c r="H37" s="4">
        <f t="shared" si="0"/>
        <v>42018.84</v>
      </c>
      <c r="I37" s="21" t="s">
        <v>435</v>
      </c>
      <c r="J37" s="4">
        <f t="shared" si="1"/>
        <v>36435.89</v>
      </c>
      <c r="K37" s="21" t="s">
        <v>436</v>
      </c>
      <c r="L37" s="4">
        <f t="shared" si="4"/>
        <v>42397.01</v>
      </c>
    </row>
    <row r="38" spans="1:12" x14ac:dyDescent="0.2">
      <c r="A38" s="20" t="s">
        <v>316</v>
      </c>
      <c r="B38" s="20" t="s">
        <v>430</v>
      </c>
      <c r="C38" s="20" t="s">
        <v>321</v>
      </c>
      <c r="D38" s="20" t="s">
        <v>437</v>
      </c>
      <c r="F38" s="4">
        <f t="shared" si="2"/>
        <v>0</v>
      </c>
      <c r="H38" s="4">
        <f t="shared" si="0"/>
        <v>0</v>
      </c>
      <c r="J38" s="4">
        <f t="shared" si="1"/>
        <v>0</v>
      </c>
      <c r="L38" s="4">
        <f t="shared" si="4"/>
        <v>0</v>
      </c>
    </row>
    <row r="39" spans="1:12" x14ac:dyDescent="0.2">
      <c r="A39" s="20" t="s">
        <v>316</v>
      </c>
      <c r="B39" s="20" t="s">
        <v>430</v>
      </c>
      <c r="C39" s="20" t="s">
        <v>331</v>
      </c>
      <c r="D39" s="20" t="s">
        <v>438</v>
      </c>
      <c r="E39" s="21" t="s">
        <v>439</v>
      </c>
      <c r="F39" s="4">
        <f t="shared" si="2"/>
        <v>2825.42</v>
      </c>
      <c r="G39" s="21" t="s">
        <v>439</v>
      </c>
      <c r="H39" s="4">
        <f t="shared" si="0"/>
        <v>2825.42</v>
      </c>
      <c r="I39" s="21" t="s">
        <v>440</v>
      </c>
      <c r="J39" s="4">
        <f t="shared" si="1"/>
        <v>2645.69</v>
      </c>
      <c r="K39" s="21" t="s">
        <v>441</v>
      </c>
      <c r="L39" s="4">
        <f t="shared" si="4"/>
        <v>3391.65</v>
      </c>
    </row>
    <row r="40" spans="1:12" x14ac:dyDescent="0.2">
      <c r="A40" s="20" t="s">
        <v>316</v>
      </c>
      <c r="B40" s="20" t="s">
        <v>430</v>
      </c>
      <c r="C40" s="20" t="s">
        <v>336</v>
      </c>
      <c r="D40" s="20" t="s">
        <v>442</v>
      </c>
      <c r="E40" s="21" t="s">
        <v>443</v>
      </c>
      <c r="F40" s="4">
        <f t="shared" si="2"/>
        <v>25540.48</v>
      </c>
      <c r="G40" s="21" t="s">
        <v>443</v>
      </c>
      <c r="H40" s="4">
        <f t="shared" si="0"/>
        <v>25540.48</v>
      </c>
      <c r="I40" s="21" t="s">
        <v>444</v>
      </c>
      <c r="J40" s="4">
        <f t="shared" si="1"/>
        <v>22955.439999999999</v>
      </c>
      <c r="K40" s="21" t="s">
        <v>445</v>
      </c>
      <c r="L40" s="4">
        <f t="shared" si="4"/>
        <v>26361.48</v>
      </c>
    </row>
    <row r="41" spans="1:12" x14ac:dyDescent="0.2">
      <c r="A41" s="20" t="s">
        <v>316</v>
      </c>
      <c r="B41" s="20" t="s">
        <v>430</v>
      </c>
      <c r="C41" s="20" t="s">
        <v>341</v>
      </c>
      <c r="D41" s="20" t="s">
        <v>446</v>
      </c>
      <c r="E41" s="21" t="s">
        <v>447</v>
      </c>
      <c r="F41" s="4">
        <f t="shared" si="2"/>
        <v>62950.44</v>
      </c>
      <c r="G41" s="21" t="s">
        <v>447</v>
      </c>
      <c r="H41" s="4">
        <f t="shared" si="0"/>
        <v>62950.44</v>
      </c>
      <c r="I41" s="21" t="s">
        <v>448</v>
      </c>
      <c r="J41" s="4">
        <f t="shared" si="1"/>
        <v>60490.35</v>
      </c>
      <c r="K41" s="21" t="s">
        <v>449</v>
      </c>
      <c r="L41" s="4">
        <f t="shared" si="4"/>
        <v>65631.37</v>
      </c>
    </row>
    <row r="42" spans="1:12" x14ac:dyDescent="0.2">
      <c r="A42" s="20" t="s">
        <v>316</v>
      </c>
      <c r="B42" s="20" t="s">
        <v>430</v>
      </c>
      <c r="C42" s="20" t="s">
        <v>412</v>
      </c>
      <c r="D42" s="20" t="s">
        <v>450</v>
      </c>
      <c r="F42" s="4">
        <f t="shared" si="2"/>
        <v>0</v>
      </c>
      <c r="H42" s="4">
        <f t="shared" si="0"/>
        <v>0</v>
      </c>
      <c r="J42" s="4">
        <f t="shared" si="1"/>
        <v>0</v>
      </c>
      <c r="L42" s="4">
        <f t="shared" si="4"/>
        <v>0</v>
      </c>
    </row>
    <row r="43" spans="1:12" x14ac:dyDescent="0.2">
      <c r="A43" s="20" t="s">
        <v>316</v>
      </c>
      <c r="B43" s="20" t="s">
        <v>430</v>
      </c>
      <c r="C43" s="20" t="s">
        <v>352</v>
      </c>
      <c r="D43" s="20" t="s">
        <v>451</v>
      </c>
      <c r="E43" s="21" t="s">
        <v>452</v>
      </c>
      <c r="F43" s="4">
        <f t="shared" si="2"/>
        <v>2553.84</v>
      </c>
      <c r="G43" s="21" t="s">
        <v>452</v>
      </c>
      <c r="H43" s="4">
        <f t="shared" si="0"/>
        <v>2553.84</v>
      </c>
      <c r="I43" s="21" t="s">
        <v>453</v>
      </c>
      <c r="J43" s="4">
        <f t="shared" si="1"/>
        <v>3568.01</v>
      </c>
      <c r="K43" s="21" t="s">
        <v>454</v>
      </c>
      <c r="L43" s="4">
        <f t="shared" si="4"/>
        <v>14900</v>
      </c>
    </row>
    <row r="44" spans="1:12" x14ac:dyDescent="0.2">
      <c r="A44" s="20" t="s">
        <v>316</v>
      </c>
      <c r="B44" s="20" t="s">
        <v>430</v>
      </c>
      <c r="C44" s="20" t="s">
        <v>360</v>
      </c>
      <c r="D44" s="20" t="s">
        <v>455</v>
      </c>
      <c r="E44" s="21" t="s">
        <v>456</v>
      </c>
      <c r="F44" s="4">
        <f t="shared" si="2"/>
        <v>35981.839999999997</v>
      </c>
      <c r="G44" s="21" t="s">
        <v>456</v>
      </c>
      <c r="H44" s="4">
        <f t="shared" si="0"/>
        <v>35981.839999999997</v>
      </c>
      <c r="I44" s="21" t="s">
        <v>457</v>
      </c>
      <c r="J44" s="4">
        <f t="shared" si="1"/>
        <v>33564.980000000003</v>
      </c>
      <c r="K44" s="21" t="s">
        <v>458</v>
      </c>
      <c r="L44" s="4">
        <f t="shared" si="4"/>
        <v>38670.230000000003</v>
      </c>
    </row>
    <row r="45" spans="1:12" x14ac:dyDescent="0.2">
      <c r="A45" s="20" t="s">
        <v>316</v>
      </c>
      <c r="B45" s="20" t="s">
        <v>430</v>
      </c>
      <c r="C45" s="20" t="s">
        <v>370</v>
      </c>
      <c r="D45" s="20" t="s">
        <v>459</v>
      </c>
      <c r="E45" s="21" t="s">
        <v>460</v>
      </c>
      <c r="F45" s="4">
        <f t="shared" si="2"/>
        <v>1992.97</v>
      </c>
      <c r="G45" s="21" t="s">
        <v>460</v>
      </c>
      <c r="H45" s="4">
        <f t="shared" si="0"/>
        <v>1992.97</v>
      </c>
      <c r="I45" s="21" t="s">
        <v>461</v>
      </c>
      <c r="J45" s="4">
        <f t="shared" si="1"/>
        <v>2001.36</v>
      </c>
      <c r="K45" s="21" t="s">
        <v>462</v>
      </c>
      <c r="L45" s="4">
        <v>2058.79</v>
      </c>
    </row>
    <row r="46" spans="1:12" x14ac:dyDescent="0.2">
      <c r="A46" s="20" t="s">
        <v>316</v>
      </c>
      <c r="B46" s="20" t="s">
        <v>430</v>
      </c>
      <c r="C46" s="20" t="s">
        <v>375</v>
      </c>
      <c r="D46" s="20" t="s">
        <v>463</v>
      </c>
      <c r="E46" s="21" t="s">
        <v>464</v>
      </c>
      <c r="F46" s="4">
        <f t="shared" si="2"/>
        <v>2502.69</v>
      </c>
      <c r="G46" s="21" t="s">
        <v>464</v>
      </c>
      <c r="H46" s="4">
        <f t="shared" si="0"/>
        <v>2502.69</v>
      </c>
      <c r="I46" s="21" t="s">
        <v>465</v>
      </c>
      <c r="J46" s="4">
        <f t="shared" si="1"/>
        <v>1999.42</v>
      </c>
      <c r="K46" s="21" t="s">
        <v>465</v>
      </c>
      <c r="L46" s="4">
        <f t="shared" ref="L46:L52" si="5">VALUE(K46)</f>
        <v>1999.42</v>
      </c>
    </row>
    <row r="47" spans="1:12" x14ac:dyDescent="0.2">
      <c r="A47" s="20" t="s">
        <v>316</v>
      </c>
      <c r="B47" s="20" t="s">
        <v>466</v>
      </c>
      <c r="C47" s="20" t="s">
        <v>317</v>
      </c>
      <c r="D47" s="20" t="s">
        <v>467</v>
      </c>
      <c r="E47" s="21" t="s">
        <v>319</v>
      </c>
      <c r="F47" s="4">
        <f t="shared" si="2"/>
        <v>14006.28</v>
      </c>
      <c r="G47" s="21" t="s">
        <v>319</v>
      </c>
      <c r="H47" s="4">
        <f t="shared" si="0"/>
        <v>14006.28</v>
      </c>
      <c r="I47" s="21" t="s">
        <v>468</v>
      </c>
      <c r="J47" s="4">
        <f t="shared" si="1"/>
        <v>12165.77</v>
      </c>
      <c r="K47" s="21" t="s">
        <v>320</v>
      </c>
      <c r="L47" s="4">
        <f t="shared" si="5"/>
        <v>14132.34</v>
      </c>
    </row>
    <row r="48" spans="1:12" x14ac:dyDescent="0.2">
      <c r="A48" s="20" t="s">
        <v>316</v>
      </c>
      <c r="B48" s="20" t="s">
        <v>466</v>
      </c>
      <c r="C48" s="20" t="s">
        <v>321</v>
      </c>
      <c r="D48" s="20" t="s">
        <v>469</v>
      </c>
      <c r="F48" s="4">
        <f t="shared" si="2"/>
        <v>0</v>
      </c>
      <c r="H48" s="4">
        <f t="shared" si="0"/>
        <v>0</v>
      </c>
      <c r="J48" s="4">
        <f t="shared" si="1"/>
        <v>0</v>
      </c>
      <c r="L48" s="4">
        <f t="shared" si="5"/>
        <v>0</v>
      </c>
    </row>
    <row r="49" spans="1:12" x14ac:dyDescent="0.2">
      <c r="A49" s="20" t="s">
        <v>316</v>
      </c>
      <c r="B49" s="20" t="s">
        <v>466</v>
      </c>
      <c r="C49" s="20" t="s">
        <v>331</v>
      </c>
      <c r="D49" s="20" t="s">
        <v>470</v>
      </c>
      <c r="E49" s="21" t="s">
        <v>471</v>
      </c>
      <c r="F49" s="4">
        <f t="shared" si="2"/>
        <v>2796.42</v>
      </c>
      <c r="G49" s="21" t="s">
        <v>471</v>
      </c>
      <c r="H49" s="4">
        <f t="shared" si="0"/>
        <v>2796.42</v>
      </c>
      <c r="I49" s="21" t="s">
        <v>472</v>
      </c>
      <c r="J49" s="4">
        <f t="shared" si="1"/>
        <v>2689</v>
      </c>
      <c r="K49" s="21" t="s">
        <v>473</v>
      </c>
      <c r="L49" s="4">
        <f t="shared" si="5"/>
        <v>3078.1</v>
      </c>
    </row>
    <row r="50" spans="1:12" x14ac:dyDescent="0.2">
      <c r="A50" s="20" t="s">
        <v>316</v>
      </c>
      <c r="B50" s="20" t="s">
        <v>466</v>
      </c>
      <c r="C50" s="20" t="s">
        <v>336</v>
      </c>
      <c r="D50" s="20" t="s">
        <v>474</v>
      </c>
      <c r="E50" s="21" t="s">
        <v>475</v>
      </c>
      <c r="F50" s="4">
        <f t="shared" si="2"/>
        <v>10608.08</v>
      </c>
      <c r="G50" s="21" t="s">
        <v>475</v>
      </c>
      <c r="H50" s="4">
        <f t="shared" si="0"/>
        <v>10608.08</v>
      </c>
      <c r="I50" s="21" t="s">
        <v>476</v>
      </c>
      <c r="J50" s="4">
        <f t="shared" si="1"/>
        <v>9062.92</v>
      </c>
      <c r="K50" s="21" t="s">
        <v>477</v>
      </c>
      <c r="L50" s="4">
        <f t="shared" si="5"/>
        <v>10703.55</v>
      </c>
    </row>
    <row r="51" spans="1:12" x14ac:dyDescent="0.2">
      <c r="A51" s="20" t="s">
        <v>316</v>
      </c>
      <c r="B51" s="20" t="s">
        <v>466</v>
      </c>
      <c r="C51" s="20" t="s">
        <v>341</v>
      </c>
      <c r="D51" s="20" t="s">
        <v>478</v>
      </c>
      <c r="E51" s="21" t="s">
        <v>479</v>
      </c>
      <c r="F51" s="4">
        <f t="shared" si="2"/>
        <v>11885.44</v>
      </c>
      <c r="G51" s="21" t="s">
        <v>479</v>
      </c>
      <c r="H51" s="4">
        <f t="shared" si="0"/>
        <v>11885.44</v>
      </c>
      <c r="I51" s="21" t="s">
        <v>480</v>
      </c>
      <c r="J51" s="4">
        <f t="shared" si="1"/>
        <v>10618.58</v>
      </c>
      <c r="K51" s="21" t="s">
        <v>481</v>
      </c>
      <c r="L51" s="4">
        <f t="shared" si="5"/>
        <v>11992.41</v>
      </c>
    </row>
    <row r="52" spans="1:12" x14ac:dyDescent="0.2">
      <c r="A52" s="20" t="s">
        <v>316</v>
      </c>
      <c r="B52" s="20" t="s">
        <v>466</v>
      </c>
      <c r="C52" s="20" t="s">
        <v>352</v>
      </c>
      <c r="D52" s="20" t="s">
        <v>482</v>
      </c>
      <c r="F52" s="4">
        <f t="shared" si="2"/>
        <v>0</v>
      </c>
      <c r="H52" s="4">
        <f t="shared" si="0"/>
        <v>0</v>
      </c>
      <c r="I52" s="21" t="s">
        <v>483</v>
      </c>
      <c r="J52" s="4">
        <f t="shared" si="1"/>
        <v>1560.51</v>
      </c>
      <c r="K52" s="21" t="s">
        <v>484</v>
      </c>
      <c r="L52" s="4">
        <f t="shared" si="5"/>
        <v>1100</v>
      </c>
    </row>
    <row r="53" spans="1:12" x14ac:dyDescent="0.2">
      <c r="A53" s="20" t="s">
        <v>316</v>
      </c>
      <c r="B53" s="20" t="s">
        <v>466</v>
      </c>
      <c r="C53" s="20" t="s">
        <v>360</v>
      </c>
      <c r="D53" s="20" t="s">
        <v>485</v>
      </c>
      <c r="E53" s="21" t="s">
        <v>486</v>
      </c>
      <c r="F53" s="4">
        <f t="shared" si="2"/>
        <v>10217.02</v>
      </c>
      <c r="G53" s="21" t="s">
        <v>486</v>
      </c>
      <c r="H53" s="4">
        <f t="shared" si="0"/>
        <v>10217.02</v>
      </c>
      <c r="I53" s="21" t="s">
        <v>487</v>
      </c>
      <c r="J53" s="4">
        <f t="shared" si="1"/>
        <v>12501.15</v>
      </c>
      <c r="K53" s="21" t="s">
        <v>488</v>
      </c>
      <c r="L53" s="4">
        <v>10482.84</v>
      </c>
    </row>
    <row r="54" spans="1:12" x14ac:dyDescent="0.2">
      <c r="A54" s="20" t="s">
        <v>316</v>
      </c>
      <c r="B54" s="20" t="s">
        <v>466</v>
      </c>
      <c r="C54" s="20" t="s">
        <v>370</v>
      </c>
      <c r="D54" s="20" t="s">
        <v>489</v>
      </c>
      <c r="F54" s="4">
        <f t="shared" si="2"/>
        <v>0</v>
      </c>
      <c r="H54" s="4">
        <f t="shared" si="0"/>
        <v>0</v>
      </c>
      <c r="J54" s="4">
        <f t="shared" si="1"/>
        <v>0</v>
      </c>
      <c r="L54" s="4">
        <f>VALUE(K54)</f>
        <v>0</v>
      </c>
    </row>
    <row r="55" spans="1:12" x14ac:dyDescent="0.2">
      <c r="A55" s="20" t="s">
        <v>316</v>
      </c>
      <c r="B55" s="20" t="s">
        <v>466</v>
      </c>
      <c r="C55" s="20" t="s">
        <v>375</v>
      </c>
      <c r="D55" s="20" t="s">
        <v>490</v>
      </c>
      <c r="F55" s="4">
        <f t="shared" si="2"/>
        <v>0</v>
      </c>
      <c r="H55" s="4">
        <f t="shared" si="0"/>
        <v>0</v>
      </c>
      <c r="I55" s="21" t="s">
        <v>491</v>
      </c>
      <c r="J55" s="4">
        <f t="shared" si="1"/>
        <v>924.97</v>
      </c>
      <c r="K55" s="21" t="s">
        <v>491</v>
      </c>
      <c r="L55" s="4">
        <f>VALUE(K55)</f>
        <v>924.97</v>
      </c>
    </row>
    <row r="56" spans="1:12" x14ac:dyDescent="0.2">
      <c r="A56" s="20" t="s">
        <v>316</v>
      </c>
      <c r="B56" s="20" t="s">
        <v>492</v>
      </c>
      <c r="C56" s="20" t="s">
        <v>391</v>
      </c>
      <c r="D56" s="20" t="s">
        <v>493</v>
      </c>
      <c r="F56" s="4">
        <f t="shared" si="2"/>
        <v>0</v>
      </c>
      <c r="H56" s="4">
        <f t="shared" si="0"/>
        <v>0</v>
      </c>
      <c r="J56" s="4">
        <f t="shared" si="1"/>
        <v>0</v>
      </c>
      <c r="L56" s="4">
        <f>VALUE(K56)</f>
        <v>0</v>
      </c>
    </row>
    <row r="57" spans="1:12" x14ac:dyDescent="0.2">
      <c r="A57" s="20" t="s">
        <v>316</v>
      </c>
      <c r="B57" s="20" t="s">
        <v>492</v>
      </c>
      <c r="C57" s="20" t="s">
        <v>321</v>
      </c>
      <c r="D57" s="20" t="s">
        <v>494</v>
      </c>
      <c r="E57" s="21" t="s">
        <v>495</v>
      </c>
      <c r="F57" s="4">
        <f t="shared" si="2"/>
        <v>10727.38</v>
      </c>
      <c r="G57" s="21" t="s">
        <v>495</v>
      </c>
      <c r="H57" s="4">
        <f t="shared" si="0"/>
        <v>10727.38</v>
      </c>
      <c r="I57" s="21" t="s">
        <v>496</v>
      </c>
      <c r="J57" s="4">
        <f t="shared" si="1"/>
        <v>21454.720000000001</v>
      </c>
      <c r="K57" s="21" t="s">
        <v>497</v>
      </c>
      <c r="L57" s="4">
        <v>21647.85</v>
      </c>
    </row>
    <row r="58" spans="1:12" x14ac:dyDescent="0.2">
      <c r="A58" s="20" t="s">
        <v>316</v>
      </c>
      <c r="B58" s="20" t="s">
        <v>492</v>
      </c>
      <c r="C58" s="20" t="s">
        <v>326</v>
      </c>
      <c r="D58" s="20" t="s">
        <v>498</v>
      </c>
      <c r="E58" s="21" t="s">
        <v>499</v>
      </c>
      <c r="F58" s="4">
        <f t="shared" si="2"/>
        <v>9132.76</v>
      </c>
      <c r="G58" s="21" t="s">
        <v>499</v>
      </c>
      <c r="H58" s="4">
        <f t="shared" si="0"/>
        <v>9132.76</v>
      </c>
      <c r="J58" s="4">
        <f t="shared" si="1"/>
        <v>0</v>
      </c>
      <c r="K58" s="21" t="s">
        <v>497</v>
      </c>
      <c r="L58" s="4">
        <v>0</v>
      </c>
    </row>
    <row r="59" spans="1:12" x14ac:dyDescent="0.2">
      <c r="A59" s="20" t="s">
        <v>316</v>
      </c>
      <c r="B59" s="20" t="s">
        <v>492</v>
      </c>
      <c r="C59" s="20" t="s">
        <v>331</v>
      </c>
      <c r="D59" s="20" t="s">
        <v>500</v>
      </c>
      <c r="E59" s="21" t="s">
        <v>501</v>
      </c>
      <c r="F59" s="4">
        <f t="shared" si="2"/>
        <v>4403.18</v>
      </c>
      <c r="G59" s="21" t="s">
        <v>501</v>
      </c>
      <c r="H59" s="4">
        <f t="shared" si="0"/>
        <v>4403.18</v>
      </c>
      <c r="I59" s="21" t="s">
        <v>502</v>
      </c>
      <c r="J59" s="4">
        <f t="shared" si="1"/>
        <v>4505.0600000000004</v>
      </c>
      <c r="K59" s="21" t="s">
        <v>503</v>
      </c>
      <c r="L59" s="4">
        <f t="shared" ref="L59:L67" si="6">VALUE(K59)</f>
        <v>4603.5600000000004</v>
      </c>
    </row>
    <row r="60" spans="1:12" x14ac:dyDescent="0.2">
      <c r="A60" s="20" t="s">
        <v>316</v>
      </c>
      <c r="B60" s="20" t="s">
        <v>492</v>
      </c>
      <c r="C60" s="20" t="s">
        <v>336</v>
      </c>
      <c r="D60" s="20" t="s">
        <v>504</v>
      </c>
      <c r="E60" s="21" t="s">
        <v>505</v>
      </c>
      <c r="F60" s="4">
        <f t="shared" si="2"/>
        <v>13464.64</v>
      </c>
      <c r="G60" s="21" t="s">
        <v>505</v>
      </c>
      <c r="H60" s="4">
        <f t="shared" si="0"/>
        <v>13464.64</v>
      </c>
      <c r="I60" s="21" t="s">
        <v>506</v>
      </c>
      <c r="J60" s="4">
        <f t="shared" si="1"/>
        <v>14256.34</v>
      </c>
      <c r="K60" s="21" t="s">
        <v>507</v>
      </c>
      <c r="L60" s="4">
        <f t="shared" si="6"/>
        <v>13868.34</v>
      </c>
    </row>
    <row r="61" spans="1:12" x14ac:dyDescent="0.2">
      <c r="A61" s="20" t="s">
        <v>316</v>
      </c>
      <c r="B61" s="20" t="s">
        <v>492</v>
      </c>
      <c r="C61" s="20" t="s">
        <v>341</v>
      </c>
      <c r="D61" s="20" t="s">
        <v>508</v>
      </c>
      <c r="E61" s="21" t="s">
        <v>509</v>
      </c>
      <c r="F61" s="4">
        <f t="shared" si="2"/>
        <v>33470.22</v>
      </c>
      <c r="G61" s="21" t="s">
        <v>509</v>
      </c>
      <c r="H61" s="4">
        <f t="shared" si="0"/>
        <v>33470.22</v>
      </c>
      <c r="I61" s="21" t="s">
        <v>509</v>
      </c>
      <c r="J61" s="4">
        <f t="shared" si="1"/>
        <v>33470.22</v>
      </c>
      <c r="K61" s="21" t="s">
        <v>510</v>
      </c>
      <c r="L61" s="4">
        <f t="shared" si="6"/>
        <v>33771.449999999997</v>
      </c>
    </row>
    <row r="62" spans="1:12" x14ac:dyDescent="0.2">
      <c r="A62" s="20" t="s">
        <v>316</v>
      </c>
      <c r="B62" s="20" t="s">
        <v>492</v>
      </c>
      <c r="C62" s="20" t="s">
        <v>352</v>
      </c>
      <c r="D62" s="20" t="s">
        <v>511</v>
      </c>
      <c r="E62" s="21" t="s">
        <v>512</v>
      </c>
      <c r="F62" s="4">
        <f t="shared" si="2"/>
        <v>4031.52</v>
      </c>
      <c r="G62" s="21" t="s">
        <v>512</v>
      </c>
      <c r="H62" s="4">
        <f t="shared" si="0"/>
        <v>4031.52</v>
      </c>
      <c r="I62" s="21" t="s">
        <v>513</v>
      </c>
      <c r="J62" s="4">
        <f t="shared" si="1"/>
        <v>2797.39</v>
      </c>
      <c r="K62" s="21" t="s">
        <v>514</v>
      </c>
      <c r="L62" s="4">
        <f t="shared" si="6"/>
        <v>12500</v>
      </c>
    </row>
    <row r="63" spans="1:12" x14ac:dyDescent="0.2">
      <c r="A63" s="20" t="s">
        <v>316</v>
      </c>
      <c r="B63" s="20" t="s">
        <v>492</v>
      </c>
      <c r="C63" s="20" t="s">
        <v>357</v>
      </c>
      <c r="D63" s="20" t="s">
        <v>515</v>
      </c>
      <c r="F63" s="4">
        <f t="shared" si="2"/>
        <v>0</v>
      </c>
      <c r="H63" s="4">
        <f t="shared" si="0"/>
        <v>0</v>
      </c>
      <c r="J63" s="4">
        <f t="shared" si="1"/>
        <v>0</v>
      </c>
      <c r="L63" s="4">
        <f t="shared" si="6"/>
        <v>0</v>
      </c>
    </row>
    <row r="64" spans="1:12" x14ac:dyDescent="0.2">
      <c r="A64" s="20" t="s">
        <v>316</v>
      </c>
      <c r="B64" s="20" t="s">
        <v>492</v>
      </c>
      <c r="C64" s="20" t="s">
        <v>360</v>
      </c>
      <c r="D64" s="20" t="s">
        <v>516</v>
      </c>
      <c r="E64" s="21" t="s">
        <v>517</v>
      </c>
      <c r="F64" s="4">
        <f t="shared" si="2"/>
        <v>20673.95</v>
      </c>
      <c r="G64" s="21" t="s">
        <v>517</v>
      </c>
      <c r="H64" s="4">
        <f t="shared" si="0"/>
        <v>20673.95</v>
      </c>
      <c r="I64" s="21" t="s">
        <v>518</v>
      </c>
      <c r="J64" s="4">
        <f t="shared" si="1"/>
        <v>21311.85</v>
      </c>
      <c r="K64" s="21" t="s">
        <v>519</v>
      </c>
      <c r="L64" s="4">
        <f t="shared" si="6"/>
        <v>22133.1</v>
      </c>
    </row>
    <row r="65" spans="1:12" x14ac:dyDescent="0.2">
      <c r="A65" s="20" t="s">
        <v>316</v>
      </c>
      <c r="B65" s="20" t="s">
        <v>492</v>
      </c>
      <c r="C65" s="20" t="s">
        <v>370</v>
      </c>
      <c r="D65" s="20" t="s">
        <v>520</v>
      </c>
      <c r="E65" s="21" t="s">
        <v>521</v>
      </c>
      <c r="F65" s="4">
        <f t="shared" si="2"/>
        <v>1064.47</v>
      </c>
      <c r="G65" s="21" t="s">
        <v>521</v>
      </c>
      <c r="H65" s="4">
        <f t="shared" si="0"/>
        <v>1064.47</v>
      </c>
      <c r="I65" s="21" t="s">
        <v>522</v>
      </c>
      <c r="J65" s="4">
        <f t="shared" si="1"/>
        <v>1098.18</v>
      </c>
      <c r="K65" s="21" t="s">
        <v>523</v>
      </c>
      <c r="L65" s="4">
        <f t="shared" si="6"/>
        <v>1108.3699999999999</v>
      </c>
    </row>
    <row r="66" spans="1:12" x14ac:dyDescent="0.2">
      <c r="A66" s="20" t="s">
        <v>316</v>
      </c>
      <c r="B66" s="20" t="s">
        <v>492</v>
      </c>
      <c r="C66" s="20" t="s">
        <v>375</v>
      </c>
      <c r="D66" s="20" t="s">
        <v>524</v>
      </c>
      <c r="E66" s="21" t="s">
        <v>525</v>
      </c>
      <c r="F66" s="4">
        <f t="shared" si="2"/>
        <v>4285.49</v>
      </c>
      <c r="G66" s="21" t="s">
        <v>525</v>
      </c>
      <c r="H66" s="4">
        <f t="shared" ref="H66:H129" si="7">VALUE(G66)</f>
        <v>4285.49</v>
      </c>
      <c r="I66" s="21" t="s">
        <v>526</v>
      </c>
      <c r="J66" s="4">
        <f t="shared" ref="J66:J129" si="8">VALUE(I66)</f>
        <v>2141.1799999999998</v>
      </c>
      <c r="K66" s="21" t="s">
        <v>526</v>
      </c>
      <c r="L66" s="4">
        <f t="shared" si="6"/>
        <v>2141.1799999999998</v>
      </c>
    </row>
    <row r="67" spans="1:12" x14ac:dyDescent="0.2">
      <c r="A67" s="20" t="s">
        <v>316</v>
      </c>
      <c r="B67" s="20" t="s">
        <v>527</v>
      </c>
      <c r="C67" s="20" t="s">
        <v>391</v>
      </c>
      <c r="D67" s="20" t="s">
        <v>528</v>
      </c>
      <c r="F67" s="4">
        <f t="shared" ref="F67:F130" si="9">VALUE(E67)</f>
        <v>0</v>
      </c>
      <c r="H67" s="4">
        <f t="shared" si="7"/>
        <v>0</v>
      </c>
      <c r="J67" s="4">
        <f t="shared" si="8"/>
        <v>0</v>
      </c>
      <c r="L67" s="4">
        <f t="shared" si="6"/>
        <v>0</v>
      </c>
    </row>
    <row r="68" spans="1:12" x14ac:dyDescent="0.2">
      <c r="A68" s="20" t="s">
        <v>316</v>
      </c>
      <c r="B68" s="20" t="s">
        <v>527</v>
      </c>
      <c r="C68" s="20" t="s">
        <v>326</v>
      </c>
      <c r="D68" s="20" t="s">
        <v>529</v>
      </c>
      <c r="E68" s="21" t="s">
        <v>499</v>
      </c>
      <c r="F68" s="4">
        <f t="shared" si="9"/>
        <v>9132.76</v>
      </c>
      <c r="G68" s="21" t="s">
        <v>499</v>
      </c>
      <c r="H68" s="4">
        <f t="shared" si="7"/>
        <v>9132.76</v>
      </c>
      <c r="I68" s="21" t="s">
        <v>530</v>
      </c>
      <c r="J68" s="4">
        <f t="shared" si="8"/>
        <v>9092.74</v>
      </c>
      <c r="K68" s="21" t="s">
        <v>531</v>
      </c>
      <c r="L68" s="4">
        <v>9174.59</v>
      </c>
    </row>
    <row r="69" spans="1:12" x14ac:dyDescent="0.2">
      <c r="A69" s="20" t="s">
        <v>316</v>
      </c>
      <c r="B69" s="20" t="s">
        <v>527</v>
      </c>
      <c r="C69" s="20" t="s">
        <v>331</v>
      </c>
      <c r="D69" s="20" t="s">
        <v>532</v>
      </c>
      <c r="E69" s="21" t="s">
        <v>533</v>
      </c>
      <c r="F69" s="4">
        <f t="shared" si="9"/>
        <v>1692.66</v>
      </c>
      <c r="G69" s="21" t="s">
        <v>533</v>
      </c>
      <c r="H69" s="4">
        <f t="shared" si="7"/>
        <v>1692.66</v>
      </c>
      <c r="I69" s="21" t="s">
        <v>534</v>
      </c>
      <c r="J69" s="4">
        <f t="shared" si="8"/>
        <v>1692.58</v>
      </c>
      <c r="K69" s="21" t="s">
        <v>535</v>
      </c>
      <c r="L69" s="4">
        <f>VALUE(K69)</f>
        <v>1786.43</v>
      </c>
    </row>
    <row r="70" spans="1:12" x14ac:dyDescent="0.2">
      <c r="A70" s="20" t="s">
        <v>316</v>
      </c>
      <c r="B70" s="20" t="s">
        <v>527</v>
      </c>
      <c r="C70" s="20" t="s">
        <v>336</v>
      </c>
      <c r="D70" s="20" t="s">
        <v>536</v>
      </c>
      <c r="E70" s="21" t="s">
        <v>537</v>
      </c>
      <c r="F70" s="4">
        <f t="shared" si="9"/>
        <v>5998.44</v>
      </c>
      <c r="G70" s="21" t="s">
        <v>537</v>
      </c>
      <c r="H70" s="4">
        <f t="shared" si="7"/>
        <v>5998.44</v>
      </c>
      <c r="I70" s="21" t="s">
        <v>538</v>
      </c>
      <c r="J70" s="4">
        <f t="shared" si="8"/>
        <v>5998.42</v>
      </c>
      <c r="K70" s="21" t="s">
        <v>539</v>
      </c>
      <c r="L70" s="4">
        <f>VALUE(K70)</f>
        <v>6052.43</v>
      </c>
    </row>
    <row r="71" spans="1:12" x14ac:dyDescent="0.2">
      <c r="A71" s="20" t="s">
        <v>316</v>
      </c>
      <c r="B71" s="20" t="s">
        <v>527</v>
      </c>
      <c r="C71" s="20" t="s">
        <v>341</v>
      </c>
      <c r="D71" s="20" t="s">
        <v>540</v>
      </c>
      <c r="E71" s="21" t="s">
        <v>541</v>
      </c>
      <c r="F71" s="4">
        <f t="shared" si="9"/>
        <v>7876.68</v>
      </c>
      <c r="G71" s="21" t="s">
        <v>541</v>
      </c>
      <c r="H71" s="4">
        <f t="shared" si="7"/>
        <v>7876.68</v>
      </c>
      <c r="I71" s="21" t="s">
        <v>541</v>
      </c>
      <c r="J71" s="4">
        <f t="shared" si="8"/>
        <v>7876.68</v>
      </c>
      <c r="K71" s="21" t="s">
        <v>542</v>
      </c>
      <c r="L71" s="4">
        <f>VALUE(K71)</f>
        <v>7947.57</v>
      </c>
    </row>
    <row r="72" spans="1:12" x14ac:dyDescent="0.2">
      <c r="A72" s="20" t="s">
        <v>316</v>
      </c>
      <c r="B72" s="20" t="s">
        <v>527</v>
      </c>
      <c r="C72" s="20" t="s">
        <v>346</v>
      </c>
      <c r="D72" s="20" t="s">
        <v>543</v>
      </c>
      <c r="E72" s="21" t="s">
        <v>544</v>
      </c>
      <c r="F72" s="4">
        <f t="shared" si="9"/>
        <v>49326.46</v>
      </c>
      <c r="G72" s="21" t="s">
        <v>544</v>
      </c>
      <c r="H72" s="4">
        <f t="shared" si="7"/>
        <v>49326.46</v>
      </c>
      <c r="I72" s="21" t="s">
        <v>545</v>
      </c>
      <c r="J72" s="4">
        <f t="shared" si="8"/>
        <v>49258.97</v>
      </c>
      <c r="K72" s="21" t="s">
        <v>546</v>
      </c>
      <c r="L72" s="4">
        <v>49748.39</v>
      </c>
    </row>
    <row r="73" spans="1:12" x14ac:dyDescent="0.2">
      <c r="A73" s="20" t="s">
        <v>316</v>
      </c>
      <c r="B73" s="20" t="s">
        <v>527</v>
      </c>
      <c r="C73" s="20" t="s">
        <v>412</v>
      </c>
      <c r="D73" s="20" t="s">
        <v>547</v>
      </c>
      <c r="F73" s="4">
        <f t="shared" si="9"/>
        <v>0</v>
      </c>
      <c r="H73" s="4">
        <f t="shared" si="7"/>
        <v>0</v>
      </c>
      <c r="J73" s="4">
        <f t="shared" si="8"/>
        <v>0</v>
      </c>
      <c r="L73" s="4">
        <f>VALUE(K73)</f>
        <v>0</v>
      </c>
    </row>
    <row r="74" spans="1:12" x14ac:dyDescent="0.2">
      <c r="A74" s="20" t="s">
        <v>316</v>
      </c>
      <c r="B74" s="20" t="s">
        <v>527</v>
      </c>
      <c r="C74" s="20" t="s">
        <v>414</v>
      </c>
      <c r="D74" s="20" t="s">
        <v>548</v>
      </c>
      <c r="E74" s="21" t="s">
        <v>549</v>
      </c>
      <c r="F74" s="4">
        <f t="shared" si="9"/>
        <v>11290.51</v>
      </c>
      <c r="G74" s="21" t="s">
        <v>549</v>
      </c>
      <c r="H74" s="4">
        <f t="shared" si="7"/>
        <v>11290.51</v>
      </c>
      <c r="I74" s="21" t="s">
        <v>550</v>
      </c>
      <c r="J74" s="4">
        <f t="shared" si="8"/>
        <v>8977.4</v>
      </c>
      <c r="K74" s="21" t="s">
        <v>549</v>
      </c>
      <c r="L74" s="4">
        <f>VALUE(K74)</f>
        <v>11290.51</v>
      </c>
    </row>
    <row r="75" spans="1:12" x14ac:dyDescent="0.2">
      <c r="A75" s="20" t="s">
        <v>316</v>
      </c>
      <c r="B75" s="20" t="s">
        <v>527</v>
      </c>
      <c r="C75" s="20" t="s">
        <v>352</v>
      </c>
      <c r="D75" s="20" t="s">
        <v>551</v>
      </c>
      <c r="E75" s="21" t="s">
        <v>552</v>
      </c>
      <c r="F75" s="4">
        <f t="shared" si="9"/>
        <v>4281.1000000000004</v>
      </c>
      <c r="G75" s="21" t="s">
        <v>552</v>
      </c>
      <c r="H75" s="4">
        <f t="shared" si="7"/>
        <v>4281.1000000000004</v>
      </c>
      <c r="I75" s="21" t="s">
        <v>553</v>
      </c>
      <c r="J75" s="4">
        <f t="shared" si="8"/>
        <v>4279.1499999999996</v>
      </c>
      <c r="K75" s="21" t="s">
        <v>552</v>
      </c>
      <c r="L75" s="4">
        <f>VALUE(K75)</f>
        <v>4281.1000000000004</v>
      </c>
    </row>
    <row r="76" spans="1:12" x14ac:dyDescent="0.2">
      <c r="A76" s="20" t="s">
        <v>316</v>
      </c>
      <c r="B76" s="20" t="s">
        <v>527</v>
      </c>
      <c r="C76" s="20" t="s">
        <v>357</v>
      </c>
      <c r="D76" s="20" t="s">
        <v>554</v>
      </c>
      <c r="F76" s="4">
        <f t="shared" si="9"/>
        <v>0</v>
      </c>
      <c r="H76" s="4">
        <f t="shared" si="7"/>
        <v>0</v>
      </c>
      <c r="J76" s="4">
        <f t="shared" si="8"/>
        <v>0</v>
      </c>
      <c r="L76" s="4">
        <f>VALUE(K76)</f>
        <v>0</v>
      </c>
    </row>
    <row r="77" spans="1:12" x14ac:dyDescent="0.2">
      <c r="A77" s="20" t="s">
        <v>316</v>
      </c>
      <c r="B77" s="20" t="s">
        <v>527</v>
      </c>
      <c r="C77" s="20" t="s">
        <v>360</v>
      </c>
      <c r="D77" s="20" t="s">
        <v>555</v>
      </c>
      <c r="E77" s="21" t="s">
        <v>556</v>
      </c>
      <c r="F77" s="4">
        <f t="shared" si="9"/>
        <v>23295.64</v>
      </c>
      <c r="G77" s="21" t="s">
        <v>556</v>
      </c>
      <c r="H77" s="4">
        <f t="shared" si="7"/>
        <v>23295.64</v>
      </c>
      <c r="I77" s="21" t="s">
        <v>557</v>
      </c>
      <c r="J77" s="4">
        <f t="shared" si="8"/>
        <v>29095.73</v>
      </c>
      <c r="K77" s="21" t="s">
        <v>558</v>
      </c>
      <c r="L77" s="4">
        <v>23556.71</v>
      </c>
    </row>
    <row r="78" spans="1:12" x14ac:dyDescent="0.2">
      <c r="A78" s="20" t="s">
        <v>316</v>
      </c>
      <c r="B78" s="20" t="s">
        <v>527</v>
      </c>
      <c r="C78" s="20" t="s">
        <v>370</v>
      </c>
      <c r="D78" s="20" t="s">
        <v>559</v>
      </c>
      <c r="F78" s="4">
        <f t="shared" si="9"/>
        <v>0</v>
      </c>
      <c r="H78" s="4">
        <f t="shared" si="7"/>
        <v>0</v>
      </c>
      <c r="J78" s="4">
        <f t="shared" si="8"/>
        <v>0</v>
      </c>
      <c r="L78" s="4">
        <f t="shared" ref="L78:L87" si="10">VALUE(K78)</f>
        <v>0</v>
      </c>
    </row>
    <row r="79" spans="1:12" x14ac:dyDescent="0.2">
      <c r="A79" s="20" t="s">
        <v>316</v>
      </c>
      <c r="B79" s="20" t="s">
        <v>527</v>
      </c>
      <c r="C79" s="20" t="s">
        <v>375</v>
      </c>
      <c r="D79" s="20" t="s">
        <v>560</v>
      </c>
      <c r="E79" s="21" t="s">
        <v>561</v>
      </c>
      <c r="F79" s="4">
        <f t="shared" si="9"/>
        <v>3734</v>
      </c>
      <c r="G79" s="21" t="s">
        <v>561</v>
      </c>
      <c r="H79" s="4">
        <f t="shared" si="7"/>
        <v>3734</v>
      </c>
      <c r="I79" s="21" t="s">
        <v>562</v>
      </c>
      <c r="J79" s="4">
        <f t="shared" si="8"/>
        <v>3945.82</v>
      </c>
      <c r="K79" s="21" t="s">
        <v>562</v>
      </c>
      <c r="L79" s="4">
        <f t="shared" si="10"/>
        <v>3945.82</v>
      </c>
    </row>
    <row r="80" spans="1:12" x14ac:dyDescent="0.2">
      <c r="A80" s="20" t="s">
        <v>316</v>
      </c>
      <c r="B80" s="20" t="s">
        <v>563</v>
      </c>
      <c r="C80" s="20" t="s">
        <v>317</v>
      </c>
      <c r="D80" s="20" t="s">
        <v>564</v>
      </c>
      <c r="E80" s="21" t="s">
        <v>565</v>
      </c>
      <c r="F80" s="4">
        <f t="shared" si="9"/>
        <v>189084.78</v>
      </c>
      <c r="G80" s="21" t="s">
        <v>565</v>
      </c>
      <c r="H80" s="4">
        <f t="shared" si="7"/>
        <v>189084.78</v>
      </c>
      <c r="I80" s="21" t="s">
        <v>566</v>
      </c>
      <c r="J80" s="4">
        <f t="shared" si="8"/>
        <v>178404.26</v>
      </c>
      <c r="K80" s="21" t="s">
        <v>567</v>
      </c>
      <c r="L80" s="4">
        <f t="shared" si="10"/>
        <v>197852.71</v>
      </c>
    </row>
    <row r="81" spans="1:12" x14ac:dyDescent="0.2">
      <c r="A81" s="20" t="s">
        <v>316</v>
      </c>
      <c r="B81" s="20" t="s">
        <v>563</v>
      </c>
      <c r="C81" s="20" t="s">
        <v>321</v>
      </c>
      <c r="D81" s="20" t="s">
        <v>568</v>
      </c>
      <c r="E81" s="21" t="s">
        <v>495</v>
      </c>
      <c r="F81" s="4">
        <f t="shared" si="9"/>
        <v>10727.38</v>
      </c>
      <c r="G81" s="21" t="s">
        <v>495</v>
      </c>
      <c r="H81" s="4">
        <f t="shared" si="7"/>
        <v>10727.38</v>
      </c>
      <c r="I81" s="21" t="s">
        <v>569</v>
      </c>
      <c r="J81" s="4">
        <f t="shared" si="8"/>
        <v>10762.25</v>
      </c>
      <c r="K81" s="21" t="s">
        <v>497</v>
      </c>
      <c r="L81" s="4">
        <f t="shared" si="10"/>
        <v>10823.93</v>
      </c>
    </row>
    <row r="82" spans="1:12" x14ac:dyDescent="0.2">
      <c r="A82" s="20" t="s">
        <v>316</v>
      </c>
      <c r="B82" s="20" t="s">
        <v>563</v>
      </c>
      <c r="C82" s="20" t="s">
        <v>331</v>
      </c>
      <c r="D82" s="20" t="s">
        <v>570</v>
      </c>
      <c r="E82" s="21" t="s">
        <v>571</v>
      </c>
      <c r="F82" s="4">
        <f t="shared" si="9"/>
        <v>36691.1</v>
      </c>
      <c r="G82" s="21" t="s">
        <v>571</v>
      </c>
      <c r="H82" s="4">
        <f t="shared" si="7"/>
        <v>36691.1</v>
      </c>
      <c r="I82" s="21" t="s">
        <v>572</v>
      </c>
      <c r="J82" s="4">
        <f t="shared" si="8"/>
        <v>34888.1</v>
      </c>
      <c r="K82" s="21" t="s">
        <v>573</v>
      </c>
      <c r="L82" s="4">
        <f t="shared" si="10"/>
        <v>41488.089999999997</v>
      </c>
    </row>
    <row r="83" spans="1:12" x14ac:dyDescent="0.2">
      <c r="A83" s="20" t="s">
        <v>316</v>
      </c>
      <c r="B83" s="20" t="s">
        <v>563</v>
      </c>
      <c r="C83" s="20" t="s">
        <v>336</v>
      </c>
      <c r="D83" s="20" t="s">
        <v>574</v>
      </c>
      <c r="E83" s="21" t="s">
        <v>575</v>
      </c>
      <c r="F83" s="4">
        <f t="shared" si="9"/>
        <v>123969.3</v>
      </c>
      <c r="G83" s="21" t="s">
        <v>575</v>
      </c>
      <c r="H83" s="4">
        <f t="shared" si="7"/>
        <v>123969.3</v>
      </c>
      <c r="I83" s="21" t="s">
        <v>576</v>
      </c>
      <c r="J83" s="4">
        <f t="shared" si="8"/>
        <v>122832.48</v>
      </c>
      <c r="K83" s="21" t="s">
        <v>577</v>
      </c>
      <c r="L83" s="4">
        <f t="shared" si="10"/>
        <v>140813.04999999999</v>
      </c>
    </row>
    <row r="84" spans="1:12" x14ac:dyDescent="0.2">
      <c r="A84" s="20" t="s">
        <v>316</v>
      </c>
      <c r="B84" s="20" t="s">
        <v>563</v>
      </c>
      <c r="C84" s="20" t="s">
        <v>341</v>
      </c>
      <c r="D84" s="20" t="s">
        <v>578</v>
      </c>
      <c r="E84" s="21" t="s">
        <v>579</v>
      </c>
      <c r="F84" s="4">
        <f t="shared" si="9"/>
        <v>155675.87</v>
      </c>
      <c r="G84" s="21" t="s">
        <v>579</v>
      </c>
      <c r="H84" s="4">
        <f t="shared" si="7"/>
        <v>155675.87</v>
      </c>
      <c r="I84" s="21" t="s">
        <v>580</v>
      </c>
      <c r="J84" s="4">
        <f t="shared" si="8"/>
        <v>152731.65</v>
      </c>
      <c r="K84" s="21" t="s">
        <v>581</v>
      </c>
      <c r="L84" s="4">
        <f t="shared" si="10"/>
        <v>174899.78</v>
      </c>
    </row>
    <row r="85" spans="1:12" x14ac:dyDescent="0.2">
      <c r="A85" s="20" t="s">
        <v>316</v>
      </c>
      <c r="B85" s="20" t="s">
        <v>563</v>
      </c>
      <c r="C85" s="20" t="s">
        <v>412</v>
      </c>
      <c r="D85" s="20" t="s">
        <v>582</v>
      </c>
      <c r="F85" s="4">
        <f t="shared" si="9"/>
        <v>0</v>
      </c>
      <c r="H85" s="4">
        <f t="shared" si="7"/>
        <v>0</v>
      </c>
      <c r="J85" s="4">
        <f t="shared" si="8"/>
        <v>0</v>
      </c>
      <c r="L85" s="4">
        <f t="shared" si="10"/>
        <v>0</v>
      </c>
    </row>
    <row r="86" spans="1:12" x14ac:dyDescent="0.2">
      <c r="A86" s="20" t="s">
        <v>316</v>
      </c>
      <c r="B86" s="20" t="s">
        <v>563</v>
      </c>
      <c r="C86" s="20" t="s">
        <v>352</v>
      </c>
      <c r="D86" s="20" t="s">
        <v>583</v>
      </c>
      <c r="E86" s="21" t="s">
        <v>584</v>
      </c>
      <c r="F86" s="4">
        <f t="shared" si="9"/>
        <v>11605.18</v>
      </c>
      <c r="G86" s="21" t="s">
        <v>584</v>
      </c>
      <c r="H86" s="4">
        <f t="shared" si="7"/>
        <v>11605.18</v>
      </c>
      <c r="I86" s="21" t="s">
        <v>585</v>
      </c>
      <c r="J86" s="4">
        <f t="shared" si="8"/>
        <v>16491.080000000002</v>
      </c>
      <c r="K86" s="21" t="s">
        <v>586</v>
      </c>
      <c r="L86" s="4">
        <f t="shared" si="10"/>
        <v>18200</v>
      </c>
    </row>
    <row r="87" spans="1:12" x14ac:dyDescent="0.2">
      <c r="A87" s="20" t="s">
        <v>316</v>
      </c>
      <c r="B87" s="20" t="s">
        <v>563</v>
      </c>
      <c r="C87" s="20" t="s">
        <v>357</v>
      </c>
      <c r="D87" s="20" t="s">
        <v>587</v>
      </c>
      <c r="F87" s="4">
        <f t="shared" si="9"/>
        <v>0</v>
      </c>
      <c r="H87" s="4">
        <f t="shared" si="7"/>
        <v>0</v>
      </c>
      <c r="I87" s="21" t="s">
        <v>588</v>
      </c>
      <c r="J87" s="4">
        <f t="shared" si="8"/>
        <v>329.08</v>
      </c>
      <c r="L87" s="4">
        <f t="shared" si="10"/>
        <v>0</v>
      </c>
    </row>
    <row r="88" spans="1:12" x14ac:dyDescent="0.2">
      <c r="A88" s="20" t="s">
        <v>316</v>
      </c>
      <c r="B88" s="20" t="s">
        <v>563</v>
      </c>
      <c r="C88" s="20" t="s">
        <v>360</v>
      </c>
      <c r="D88" s="20" t="s">
        <v>589</v>
      </c>
      <c r="E88" s="21" t="s">
        <v>590</v>
      </c>
      <c r="F88" s="4">
        <f t="shared" si="9"/>
        <v>136808.79</v>
      </c>
      <c r="G88" s="21" t="s">
        <v>590</v>
      </c>
      <c r="H88" s="4">
        <f t="shared" si="7"/>
        <v>136808.79</v>
      </c>
      <c r="I88" s="21" t="s">
        <v>591</v>
      </c>
      <c r="J88" s="4">
        <f t="shared" si="8"/>
        <v>128145.60000000001</v>
      </c>
      <c r="K88" s="21" t="s">
        <v>592</v>
      </c>
      <c r="L88" s="4">
        <v>148693.73000000001</v>
      </c>
    </row>
    <row r="89" spans="1:12" x14ac:dyDescent="0.2">
      <c r="A89" s="20" t="s">
        <v>316</v>
      </c>
      <c r="B89" s="20" t="s">
        <v>563</v>
      </c>
      <c r="C89" s="20" t="s">
        <v>370</v>
      </c>
      <c r="D89" s="20" t="s">
        <v>593</v>
      </c>
      <c r="E89" s="21" t="s">
        <v>594</v>
      </c>
      <c r="F89" s="4">
        <f t="shared" si="9"/>
        <v>2264.98</v>
      </c>
      <c r="G89" s="21" t="s">
        <v>594</v>
      </c>
      <c r="H89" s="4">
        <f t="shared" si="7"/>
        <v>2264.98</v>
      </c>
      <c r="I89" s="21" t="s">
        <v>595</v>
      </c>
      <c r="J89" s="4">
        <f t="shared" si="8"/>
        <v>1980.02</v>
      </c>
      <c r="K89" s="21" t="s">
        <v>596</v>
      </c>
      <c r="L89" s="4">
        <v>2949.64</v>
      </c>
    </row>
    <row r="90" spans="1:12" x14ac:dyDescent="0.2">
      <c r="A90" s="20" t="s">
        <v>316</v>
      </c>
      <c r="B90" s="20" t="s">
        <v>563</v>
      </c>
      <c r="C90" s="20" t="s">
        <v>375</v>
      </c>
      <c r="D90" s="20" t="s">
        <v>597</v>
      </c>
      <c r="E90" s="21" t="s">
        <v>598</v>
      </c>
      <c r="F90" s="4">
        <f t="shared" si="9"/>
        <v>10039.209999999999</v>
      </c>
      <c r="G90" s="21" t="s">
        <v>598</v>
      </c>
      <c r="H90" s="4">
        <f t="shared" si="7"/>
        <v>10039.209999999999</v>
      </c>
      <c r="I90" s="21" t="s">
        <v>599</v>
      </c>
      <c r="J90" s="4">
        <f t="shared" si="8"/>
        <v>10697.34</v>
      </c>
      <c r="K90" s="21" t="s">
        <v>599</v>
      </c>
      <c r="L90" s="4">
        <f t="shared" ref="L90:L121" si="11">VALUE(K90)</f>
        <v>10697.34</v>
      </c>
    </row>
    <row r="91" spans="1:12" x14ac:dyDescent="0.2">
      <c r="A91" s="20" t="s">
        <v>316</v>
      </c>
      <c r="B91" s="20" t="s">
        <v>600</v>
      </c>
      <c r="C91" s="20" t="s">
        <v>321</v>
      </c>
      <c r="D91" s="20" t="s">
        <v>601</v>
      </c>
      <c r="F91" s="4">
        <f t="shared" si="9"/>
        <v>0</v>
      </c>
      <c r="H91" s="4">
        <f t="shared" si="7"/>
        <v>0</v>
      </c>
      <c r="J91" s="4">
        <f t="shared" si="8"/>
        <v>0</v>
      </c>
      <c r="L91" s="4">
        <f t="shared" si="11"/>
        <v>0</v>
      </c>
    </row>
    <row r="92" spans="1:12" x14ac:dyDescent="0.2">
      <c r="A92" s="20" t="s">
        <v>316</v>
      </c>
      <c r="B92" s="20" t="s">
        <v>600</v>
      </c>
      <c r="C92" s="20" t="s">
        <v>331</v>
      </c>
      <c r="D92" s="20" t="s">
        <v>602</v>
      </c>
      <c r="F92" s="4">
        <f t="shared" si="9"/>
        <v>0</v>
      </c>
      <c r="H92" s="4">
        <f t="shared" si="7"/>
        <v>0</v>
      </c>
      <c r="J92" s="4">
        <f t="shared" si="8"/>
        <v>0</v>
      </c>
      <c r="L92" s="4">
        <f t="shared" si="11"/>
        <v>0</v>
      </c>
    </row>
    <row r="93" spans="1:12" x14ac:dyDescent="0.2">
      <c r="A93" s="20" t="s">
        <v>316</v>
      </c>
      <c r="B93" s="20" t="s">
        <v>600</v>
      </c>
      <c r="C93" s="20" t="s">
        <v>336</v>
      </c>
      <c r="D93" s="20" t="s">
        <v>603</v>
      </c>
      <c r="F93" s="4">
        <f t="shared" si="9"/>
        <v>0</v>
      </c>
      <c r="H93" s="4">
        <f t="shared" si="7"/>
        <v>0</v>
      </c>
      <c r="J93" s="4">
        <f t="shared" si="8"/>
        <v>0</v>
      </c>
      <c r="L93" s="4">
        <f t="shared" si="11"/>
        <v>0</v>
      </c>
    </row>
    <row r="94" spans="1:12" x14ac:dyDescent="0.2">
      <c r="A94" s="20" t="s">
        <v>316</v>
      </c>
      <c r="B94" s="20" t="s">
        <v>600</v>
      </c>
      <c r="C94" s="20" t="s">
        <v>341</v>
      </c>
      <c r="D94" s="20" t="s">
        <v>604</v>
      </c>
      <c r="F94" s="4">
        <f t="shared" si="9"/>
        <v>0</v>
      </c>
      <c r="H94" s="4">
        <f t="shared" si="7"/>
        <v>0</v>
      </c>
      <c r="J94" s="4">
        <f t="shared" si="8"/>
        <v>0</v>
      </c>
      <c r="L94" s="4">
        <f t="shared" si="11"/>
        <v>0</v>
      </c>
    </row>
    <row r="95" spans="1:12" x14ac:dyDescent="0.2">
      <c r="A95" s="20" t="s">
        <v>316</v>
      </c>
      <c r="B95" s="20" t="s">
        <v>600</v>
      </c>
      <c r="C95" s="20" t="s">
        <v>412</v>
      </c>
      <c r="D95" s="20" t="s">
        <v>605</v>
      </c>
      <c r="F95" s="4">
        <f t="shared" si="9"/>
        <v>0</v>
      </c>
      <c r="H95" s="4">
        <f t="shared" si="7"/>
        <v>0</v>
      </c>
      <c r="J95" s="4">
        <f t="shared" si="8"/>
        <v>0</v>
      </c>
      <c r="L95" s="4">
        <f t="shared" si="11"/>
        <v>0</v>
      </c>
    </row>
    <row r="96" spans="1:12" x14ac:dyDescent="0.2">
      <c r="A96" s="20" t="s">
        <v>316</v>
      </c>
      <c r="B96" s="20" t="s">
        <v>600</v>
      </c>
      <c r="C96" s="20" t="s">
        <v>414</v>
      </c>
      <c r="D96" s="20" t="s">
        <v>606</v>
      </c>
      <c r="F96" s="4">
        <f t="shared" si="9"/>
        <v>0</v>
      </c>
      <c r="H96" s="4">
        <f t="shared" si="7"/>
        <v>0</v>
      </c>
      <c r="J96" s="4">
        <f t="shared" si="8"/>
        <v>0</v>
      </c>
      <c r="L96" s="4">
        <f t="shared" si="11"/>
        <v>0</v>
      </c>
    </row>
    <row r="97" spans="1:12" x14ac:dyDescent="0.2">
      <c r="A97" s="20" t="s">
        <v>316</v>
      </c>
      <c r="B97" s="20" t="s">
        <v>600</v>
      </c>
      <c r="C97" s="20" t="s">
        <v>352</v>
      </c>
      <c r="D97" s="20" t="s">
        <v>607</v>
      </c>
      <c r="F97" s="4">
        <f t="shared" si="9"/>
        <v>0</v>
      </c>
      <c r="H97" s="4">
        <f t="shared" si="7"/>
        <v>0</v>
      </c>
      <c r="J97" s="4">
        <f t="shared" si="8"/>
        <v>0</v>
      </c>
      <c r="L97" s="4">
        <f t="shared" si="11"/>
        <v>0</v>
      </c>
    </row>
    <row r="98" spans="1:12" x14ac:dyDescent="0.2">
      <c r="A98" s="20" t="s">
        <v>316</v>
      </c>
      <c r="B98" s="20" t="s">
        <v>600</v>
      </c>
      <c r="C98" s="20" t="s">
        <v>357</v>
      </c>
      <c r="D98" s="20" t="s">
        <v>608</v>
      </c>
      <c r="F98" s="4">
        <f t="shared" si="9"/>
        <v>0</v>
      </c>
      <c r="H98" s="4">
        <f t="shared" si="7"/>
        <v>0</v>
      </c>
      <c r="J98" s="4">
        <f t="shared" si="8"/>
        <v>0</v>
      </c>
      <c r="L98" s="4">
        <f t="shared" si="11"/>
        <v>0</v>
      </c>
    </row>
    <row r="99" spans="1:12" x14ac:dyDescent="0.2">
      <c r="A99" s="20" t="s">
        <v>316</v>
      </c>
      <c r="B99" s="20" t="s">
        <v>600</v>
      </c>
      <c r="C99" s="20" t="s">
        <v>360</v>
      </c>
      <c r="D99" s="20" t="s">
        <v>609</v>
      </c>
      <c r="F99" s="4">
        <f t="shared" si="9"/>
        <v>0</v>
      </c>
      <c r="H99" s="4">
        <f t="shared" si="7"/>
        <v>0</v>
      </c>
      <c r="J99" s="4">
        <f t="shared" si="8"/>
        <v>0</v>
      </c>
      <c r="L99" s="4">
        <f t="shared" si="11"/>
        <v>0</v>
      </c>
    </row>
    <row r="100" spans="1:12" x14ac:dyDescent="0.2">
      <c r="A100" s="20" t="s">
        <v>316</v>
      </c>
      <c r="B100" s="20" t="s">
        <v>600</v>
      </c>
      <c r="C100" s="20" t="s">
        <v>370</v>
      </c>
      <c r="D100" s="20" t="s">
        <v>610</v>
      </c>
      <c r="F100" s="4">
        <f t="shared" si="9"/>
        <v>0</v>
      </c>
      <c r="H100" s="4">
        <f t="shared" si="7"/>
        <v>0</v>
      </c>
      <c r="J100" s="4">
        <f t="shared" si="8"/>
        <v>0</v>
      </c>
      <c r="L100" s="4">
        <f t="shared" si="11"/>
        <v>0</v>
      </c>
    </row>
    <row r="101" spans="1:12" x14ac:dyDescent="0.2">
      <c r="A101" s="20" t="s">
        <v>316</v>
      </c>
      <c r="B101" s="20" t="s">
        <v>600</v>
      </c>
      <c r="C101" s="20" t="s">
        <v>375</v>
      </c>
      <c r="D101" s="20" t="s">
        <v>611</v>
      </c>
      <c r="F101" s="4">
        <f t="shared" si="9"/>
        <v>0</v>
      </c>
      <c r="H101" s="4">
        <f t="shared" si="7"/>
        <v>0</v>
      </c>
      <c r="J101" s="4">
        <f t="shared" si="8"/>
        <v>0</v>
      </c>
      <c r="L101" s="4">
        <f t="shared" si="11"/>
        <v>0</v>
      </c>
    </row>
    <row r="102" spans="1:12" x14ac:dyDescent="0.2">
      <c r="A102" s="20" t="s">
        <v>316</v>
      </c>
      <c r="B102" s="20" t="s">
        <v>612</v>
      </c>
      <c r="C102" s="20" t="s">
        <v>360</v>
      </c>
      <c r="D102" s="20" t="s">
        <v>613</v>
      </c>
      <c r="F102" s="4">
        <f t="shared" si="9"/>
        <v>0</v>
      </c>
      <c r="H102" s="4">
        <f t="shared" si="7"/>
        <v>0</v>
      </c>
      <c r="J102" s="4">
        <f t="shared" si="8"/>
        <v>0</v>
      </c>
      <c r="L102" s="4">
        <f t="shared" si="11"/>
        <v>0</v>
      </c>
    </row>
    <row r="103" spans="1:12" x14ac:dyDescent="0.2">
      <c r="A103" s="20" t="s">
        <v>316</v>
      </c>
      <c r="B103" s="20" t="s">
        <v>612</v>
      </c>
      <c r="C103" s="20" t="s">
        <v>375</v>
      </c>
      <c r="D103" s="20" t="s">
        <v>614</v>
      </c>
      <c r="F103" s="4">
        <f t="shared" si="9"/>
        <v>0</v>
      </c>
      <c r="H103" s="4">
        <f t="shared" si="7"/>
        <v>0</v>
      </c>
      <c r="J103" s="4">
        <f t="shared" si="8"/>
        <v>0</v>
      </c>
      <c r="L103" s="4">
        <f t="shared" si="11"/>
        <v>0</v>
      </c>
    </row>
    <row r="104" spans="1:12" x14ac:dyDescent="0.2">
      <c r="A104" s="20" t="s">
        <v>316</v>
      </c>
      <c r="B104" s="20" t="s">
        <v>615</v>
      </c>
      <c r="C104" s="20" t="s">
        <v>357</v>
      </c>
      <c r="D104" s="20" t="s">
        <v>616</v>
      </c>
      <c r="F104" s="4">
        <f t="shared" si="9"/>
        <v>0</v>
      </c>
      <c r="H104" s="4">
        <f t="shared" si="7"/>
        <v>0</v>
      </c>
      <c r="J104" s="4">
        <f t="shared" si="8"/>
        <v>0</v>
      </c>
      <c r="L104" s="4">
        <f t="shared" si="11"/>
        <v>0</v>
      </c>
    </row>
    <row r="105" spans="1:12" x14ac:dyDescent="0.2">
      <c r="A105" s="20" t="s">
        <v>316</v>
      </c>
      <c r="B105" s="20" t="s">
        <v>266</v>
      </c>
      <c r="C105" s="20" t="s">
        <v>617</v>
      </c>
      <c r="D105" s="20" t="s">
        <v>618</v>
      </c>
      <c r="F105" s="4">
        <f t="shared" si="9"/>
        <v>0</v>
      </c>
      <c r="H105" s="4">
        <f t="shared" si="7"/>
        <v>0</v>
      </c>
      <c r="J105" s="4">
        <f t="shared" si="8"/>
        <v>0</v>
      </c>
      <c r="L105" s="4">
        <f t="shared" si="11"/>
        <v>0</v>
      </c>
    </row>
    <row r="106" spans="1:12" x14ac:dyDescent="0.2">
      <c r="A106" s="20" t="s">
        <v>316</v>
      </c>
      <c r="B106" s="20" t="s">
        <v>266</v>
      </c>
      <c r="C106" s="20" t="s">
        <v>619</v>
      </c>
      <c r="D106" s="20" t="s">
        <v>620</v>
      </c>
      <c r="F106" s="4">
        <f t="shared" si="9"/>
        <v>0</v>
      </c>
      <c r="H106" s="4">
        <f t="shared" si="7"/>
        <v>0</v>
      </c>
      <c r="J106" s="4">
        <f t="shared" si="8"/>
        <v>0</v>
      </c>
      <c r="L106" s="4">
        <f t="shared" si="11"/>
        <v>0</v>
      </c>
    </row>
    <row r="107" spans="1:12" x14ac:dyDescent="0.2">
      <c r="A107" s="20" t="s">
        <v>316</v>
      </c>
      <c r="B107" s="20" t="s">
        <v>266</v>
      </c>
      <c r="C107" s="20" t="s">
        <v>621</v>
      </c>
      <c r="D107" s="20" t="s">
        <v>622</v>
      </c>
      <c r="F107" s="4">
        <f t="shared" si="9"/>
        <v>0</v>
      </c>
      <c r="H107" s="4">
        <f t="shared" si="7"/>
        <v>0</v>
      </c>
      <c r="J107" s="4">
        <f t="shared" si="8"/>
        <v>0</v>
      </c>
      <c r="L107" s="4">
        <f t="shared" si="11"/>
        <v>0</v>
      </c>
    </row>
    <row r="108" spans="1:12" x14ac:dyDescent="0.2">
      <c r="A108" s="20" t="s">
        <v>316</v>
      </c>
      <c r="B108" s="20" t="s">
        <v>266</v>
      </c>
      <c r="C108" s="20" t="s">
        <v>623</v>
      </c>
      <c r="D108" s="20" t="s">
        <v>624</v>
      </c>
      <c r="F108" s="4">
        <f t="shared" si="9"/>
        <v>0</v>
      </c>
      <c r="H108" s="4">
        <f t="shared" si="7"/>
        <v>0</v>
      </c>
      <c r="J108" s="4">
        <f t="shared" si="8"/>
        <v>0</v>
      </c>
      <c r="L108" s="4">
        <f t="shared" si="11"/>
        <v>0</v>
      </c>
    </row>
    <row r="109" spans="1:12" x14ac:dyDescent="0.2">
      <c r="A109" s="20" t="s">
        <v>316</v>
      </c>
      <c r="B109" s="20" t="s">
        <v>266</v>
      </c>
      <c r="C109" s="20" t="s">
        <v>625</v>
      </c>
      <c r="D109" s="20" t="s">
        <v>626</v>
      </c>
      <c r="F109" s="4">
        <f t="shared" si="9"/>
        <v>0</v>
      </c>
      <c r="H109" s="4">
        <f t="shared" si="7"/>
        <v>0</v>
      </c>
      <c r="J109" s="4">
        <f t="shared" si="8"/>
        <v>0</v>
      </c>
      <c r="L109" s="4">
        <f t="shared" si="11"/>
        <v>0</v>
      </c>
    </row>
    <row r="110" spans="1:12" x14ac:dyDescent="0.2">
      <c r="A110" s="20" t="s">
        <v>316</v>
      </c>
      <c r="B110" s="20" t="s">
        <v>266</v>
      </c>
      <c r="C110" s="20" t="s">
        <v>627</v>
      </c>
      <c r="D110" s="20" t="s">
        <v>628</v>
      </c>
      <c r="F110" s="4">
        <f t="shared" si="9"/>
        <v>0</v>
      </c>
      <c r="H110" s="4">
        <f t="shared" si="7"/>
        <v>0</v>
      </c>
      <c r="J110" s="4">
        <f t="shared" si="8"/>
        <v>0</v>
      </c>
      <c r="L110" s="4">
        <f t="shared" si="11"/>
        <v>0</v>
      </c>
    </row>
    <row r="111" spans="1:12" x14ac:dyDescent="0.2">
      <c r="A111" s="20" t="s">
        <v>316</v>
      </c>
      <c r="B111" s="20" t="s">
        <v>266</v>
      </c>
      <c r="C111" s="20" t="s">
        <v>629</v>
      </c>
      <c r="D111" s="20" t="s">
        <v>630</v>
      </c>
      <c r="F111" s="4">
        <f t="shared" si="9"/>
        <v>0</v>
      </c>
      <c r="H111" s="4">
        <f t="shared" si="7"/>
        <v>0</v>
      </c>
      <c r="J111" s="4">
        <f t="shared" si="8"/>
        <v>0</v>
      </c>
      <c r="L111" s="4">
        <f t="shared" si="11"/>
        <v>0</v>
      </c>
    </row>
    <row r="112" spans="1:12" x14ac:dyDescent="0.2">
      <c r="A112" s="20" t="s">
        <v>316</v>
      </c>
      <c r="B112" s="20" t="s">
        <v>266</v>
      </c>
      <c r="C112" s="20" t="s">
        <v>631</v>
      </c>
      <c r="D112" s="20" t="s">
        <v>632</v>
      </c>
      <c r="F112" s="4">
        <f t="shared" si="9"/>
        <v>0</v>
      </c>
      <c r="H112" s="4">
        <f t="shared" si="7"/>
        <v>0</v>
      </c>
      <c r="J112" s="4">
        <f t="shared" si="8"/>
        <v>0</v>
      </c>
      <c r="L112" s="4">
        <f t="shared" si="11"/>
        <v>0</v>
      </c>
    </row>
    <row r="113" spans="1:12" x14ac:dyDescent="0.2">
      <c r="A113" s="20" t="s">
        <v>316</v>
      </c>
      <c r="B113" s="20" t="s">
        <v>266</v>
      </c>
      <c r="C113" s="20" t="s">
        <v>633</v>
      </c>
      <c r="D113" s="20" t="s">
        <v>634</v>
      </c>
      <c r="F113" s="4">
        <f t="shared" si="9"/>
        <v>0</v>
      </c>
      <c r="H113" s="4">
        <f t="shared" si="7"/>
        <v>0</v>
      </c>
      <c r="J113" s="4">
        <f t="shared" si="8"/>
        <v>0</v>
      </c>
      <c r="L113" s="4">
        <f t="shared" si="11"/>
        <v>0</v>
      </c>
    </row>
    <row r="114" spans="1:12" x14ac:dyDescent="0.2">
      <c r="A114" s="20" t="s">
        <v>316</v>
      </c>
      <c r="B114" s="20" t="s">
        <v>266</v>
      </c>
      <c r="C114" s="20" t="s">
        <v>635</v>
      </c>
      <c r="D114" s="20" t="s">
        <v>636</v>
      </c>
      <c r="E114" s="21" t="s">
        <v>637</v>
      </c>
      <c r="F114" s="4">
        <f t="shared" si="9"/>
        <v>8672.25</v>
      </c>
      <c r="G114" s="21" t="s">
        <v>637</v>
      </c>
      <c r="H114" s="4">
        <f t="shared" si="7"/>
        <v>8672.25</v>
      </c>
      <c r="I114" s="21" t="s">
        <v>637</v>
      </c>
      <c r="J114" s="4">
        <f t="shared" si="8"/>
        <v>8672.25</v>
      </c>
      <c r="L114" s="4">
        <f t="shared" si="11"/>
        <v>0</v>
      </c>
    </row>
    <row r="115" spans="1:12" x14ac:dyDescent="0.2">
      <c r="A115" s="20" t="s">
        <v>316</v>
      </c>
      <c r="B115" s="20" t="s">
        <v>266</v>
      </c>
      <c r="C115" s="20" t="s">
        <v>638</v>
      </c>
      <c r="D115" s="20" t="s">
        <v>639</v>
      </c>
      <c r="F115" s="4">
        <f t="shared" si="9"/>
        <v>0</v>
      </c>
      <c r="H115" s="4">
        <f t="shared" si="7"/>
        <v>0</v>
      </c>
      <c r="J115" s="4">
        <f t="shared" si="8"/>
        <v>0</v>
      </c>
      <c r="L115" s="4">
        <f t="shared" si="11"/>
        <v>0</v>
      </c>
    </row>
    <row r="116" spans="1:12" x14ac:dyDescent="0.2">
      <c r="A116" s="20" t="s">
        <v>316</v>
      </c>
      <c r="B116" s="20" t="s">
        <v>266</v>
      </c>
      <c r="C116" s="20" t="s">
        <v>640</v>
      </c>
      <c r="D116" s="20" t="s">
        <v>641</v>
      </c>
      <c r="E116" s="21" t="s">
        <v>642</v>
      </c>
      <c r="F116" s="4">
        <f t="shared" si="9"/>
        <v>66693.210000000006</v>
      </c>
      <c r="G116" s="21" t="s">
        <v>643</v>
      </c>
      <c r="H116" s="4">
        <f t="shared" si="7"/>
        <v>68302.59</v>
      </c>
      <c r="I116" s="21" t="s">
        <v>644</v>
      </c>
      <c r="J116" s="4">
        <f t="shared" si="8"/>
        <v>68302.58</v>
      </c>
      <c r="L116" s="4">
        <f t="shared" si="11"/>
        <v>0</v>
      </c>
    </row>
    <row r="117" spans="1:12" x14ac:dyDescent="0.2">
      <c r="A117" s="20" t="s">
        <v>316</v>
      </c>
      <c r="B117" s="20" t="s">
        <v>266</v>
      </c>
      <c r="C117" s="20" t="s">
        <v>645</v>
      </c>
      <c r="D117" s="20" t="s">
        <v>646</v>
      </c>
      <c r="F117" s="4">
        <f t="shared" si="9"/>
        <v>0</v>
      </c>
      <c r="H117" s="4">
        <f t="shared" si="7"/>
        <v>0</v>
      </c>
      <c r="J117" s="4">
        <f t="shared" si="8"/>
        <v>0</v>
      </c>
      <c r="L117" s="4">
        <f t="shared" si="11"/>
        <v>0</v>
      </c>
    </row>
    <row r="118" spans="1:12" x14ac:dyDescent="0.2">
      <c r="A118" s="20" t="s">
        <v>316</v>
      </c>
      <c r="B118" s="20" t="s">
        <v>266</v>
      </c>
      <c r="C118" s="20" t="s">
        <v>647</v>
      </c>
      <c r="D118" s="20" t="s">
        <v>648</v>
      </c>
      <c r="E118" s="21" t="s">
        <v>649</v>
      </c>
      <c r="F118" s="4">
        <f t="shared" si="9"/>
        <v>10577.76</v>
      </c>
      <c r="G118" s="21" t="s">
        <v>649</v>
      </c>
      <c r="H118" s="4">
        <f t="shared" si="7"/>
        <v>10577.76</v>
      </c>
      <c r="I118" s="21" t="s">
        <v>650</v>
      </c>
      <c r="J118" s="4">
        <f t="shared" si="8"/>
        <v>10577.28</v>
      </c>
      <c r="K118" s="21" t="s">
        <v>649</v>
      </c>
      <c r="L118" s="4">
        <f t="shared" si="11"/>
        <v>10577.76</v>
      </c>
    </row>
    <row r="119" spans="1:12" x14ac:dyDescent="0.2">
      <c r="A119" s="20" t="s">
        <v>316</v>
      </c>
      <c r="B119" s="20" t="s">
        <v>266</v>
      </c>
      <c r="C119" s="20" t="s">
        <v>651</v>
      </c>
      <c r="D119" s="20" t="s">
        <v>652</v>
      </c>
      <c r="E119" s="21" t="s">
        <v>653</v>
      </c>
      <c r="F119" s="4">
        <f t="shared" si="9"/>
        <v>16480.91</v>
      </c>
      <c r="G119" s="21" t="s">
        <v>653</v>
      </c>
      <c r="H119" s="4">
        <f t="shared" si="7"/>
        <v>16480.91</v>
      </c>
      <c r="I119" s="21" t="s">
        <v>653</v>
      </c>
      <c r="J119" s="4">
        <f t="shared" si="8"/>
        <v>16480.91</v>
      </c>
      <c r="L119" s="4">
        <f t="shared" si="11"/>
        <v>0</v>
      </c>
    </row>
    <row r="120" spans="1:12" x14ac:dyDescent="0.2">
      <c r="A120" s="20" t="s">
        <v>316</v>
      </c>
      <c r="B120" s="20" t="s">
        <v>266</v>
      </c>
      <c r="C120" s="20" t="s">
        <v>654</v>
      </c>
      <c r="D120" s="20" t="s">
        <v>655</v>
      </c>
      <c r="E120" s="21" t="s">
        <v>656</v>
      </c>
      <c r="F120" s="4">
        <f t="shared" si="9"/>
        <v>192208.71</v>
      </c>
      <c r="G120" s="21" t="s">
        <v>656</v>
      </c>
      <c r="H120" s="4">
        <f t="shared" si="7"/>
        <v>192208.71</v>
      </c>
      <c r="I120" s="21" t="s">
        <v>657</v>
      </c>
      <c r="J120" s="4">
        <f t="shared" si="8"/>
        <v>191858.71</v>
      </c>
      <c r="L120" s="4">
        <f t="shared" si="11"/>
        <v>0</v>
      </c>
    </row>
    <row r="121" spans="1:12" x14ac:dyDescent="0.2">
      <c r="A121" s="20" t="s">
        <v>316</v>
      </c>
      <c r="B121" s="20" t="s">
        <v>266</v>
      </c>
      <c r="C121" s="20" t="s">
        <v>658</v>
      </c>
      <c r="D121" s="20" t="s">
        <v>659</v>
      </c>
      <c r="E121" s="21" t="s">
        <v>660</v>
      </c>
      <c r="F121" s="4">
        <f t="shared" si="9"/>
        <v>43703.56</v>
      </c>
      <c r="G121" s="21" t="s">
        <v>660</v>
      </c>
      <c r="H121" s="4">
        <f t="shared" si="7"/>
        <v>43703.56</v>
      </c>
      <c r="I121" s="21" t="s">
        <v>660</v>
      </c>
      <c r="J121" s="4">
        <f t="shared" si="8"/>
        <v>43703.56</v>
      </c>
      <c r="L121" s="4">
        <f t="shared" si="11"/>
        <v>0</v>
      </c>
    </row>
    <row r="122" spans="1:12" x14ac:dyDescent="0.2">
      <c r="A122" s="20" t="s">
        <v>316</v>
      </c>
      <c r="B122" s="20" t="s">
        <v>266</v>
      </c>
      <c r="C122" s="20" t="s">
        <v>661</v>
      </c>
      <c r="D122" s="20" t="s">
        <v>662</v>
      </c>
      <c r="F122" s="4">
        <f t="shared" si="9"/>
        <v>0</v>
      </c>
      <c r="G122" s="21" t="s">
        <v>663</v>
      </c>
      <c r="H122" s="4">
        <f t="shared" si="7"/>
        <v>5833.35</v>
      </c>
      <c r="I122" s="21" t="s">
        <v>663</v>
      </c>
      <c r="J122" s="4">
        <f t="shared" si="8"/>
        <v>5833.35</v>
      </c>
      <c r="K122" s="21" t="s">
        <v>664</v>
      </c>
      <c r="L122" s="4">
        <f t="shared" ref="L122:L148" si="12">VALUE(K122)</f>
        <v>48416.800000000003</v>
      </c>
    </row>
    <row r="123" spans="1:12" x14ac:dyDescent="0.2">
      <c r="A123" s="20" t="s">
        <v>316</v>
      </c>
      <c r="B123" s="20" t="s">
        <v>266</v>
      </c>
      <c r="C123" s="20" t="s">
        <v>665</v>
      </c>
      <c r="D123" s="20" t="s">
        <v>666</v>
      </c>
      <c r="F123" s="4">
        <f t="shared" si="9"/>
        <v>0</v>
      </c>
      <c r="H123" s="4">
        <f t="shared" si="7"/>
        <v>0</v>
      </c>
      <c r="J123" s="4">
        <f t="shared" si="8"/>
        <v>0</v>
      </c>
      <c r="L123" s="4">
        <f t="shared" si="12"/>
        <v>0</v>
      </c>
    </row>
    <row r="124" spans="1:12" x14ac:dyDescent="0.2">
      <c r="A124" s="20" t="s">
        <v>316</v>
      </c>
      <c r="B124" s="20" t="s">
        <v>266</v>
      </c>
      <c r="C124" s="20" t="s">
        <v>352</v>
      </c>
      <c r="D124" s="20" t="s">
        <v>667</v>
      </c>
      <c r="F124" s="4">
        <f t="shared" si="9"/>
        <v>0</v>
      </c>
      <c r="H124" s="4">
        <f t="shared" si="7"/>
        <v>0</v>
      </c>
      <c r="J124" s="4">
        <f t="shared" si="8"/>
        <v>0</v>
      </c>
      <c r="L124" s="4">
        <f t="shared" si="12"/>
        <v>0</v>
      </c>
    </row>
    <row r="125" spans="1:12" x14ac:dyDescent="0.2">
      <c r="A125" s="20" t="s">
        <v>316</v>
      </c>
      <c r="B125" s="20" t="s">
        <v>266</v>
      </c>
      <c r="C125" s="20" t="s">
        <v>360</v>
      </c>
      <c r="D125" s="20" t="s">
        <v>668</v>
      </c>
      <c r="F125" s="4">
        <f t="shared" si="9"/>
        <v>0</v>
      </c>
      <c r="H125" s="4">
        <f t="shared" si="7"/>
        <v>0</v>
      </c>
      <c r="J125" s="4">
        <f t="shared" si="8"/>
        <v>0</v>
      </c>
      <c r="L125" s="4">
        <f t="shared" si="12"/>
        <v>0</v>
      </c>
    </row>
    <row r="126" spans="1:12" x14ac:dyDescent="0.2">
      <c r="A126" s="20" t="s">
        <v>316</v>
      </c>
      <c r="B126" s="20" t="s">
        <v>266</v>
      </c>
      <c r="C126" s="20" t="s">
        <v>669</v>
      </c>
      <c r="D126" s="20" t="s">
        <v>670</v>
      </c>
      <c r="F126" s="4">
        <f t="shared" si="9"/>
        <v>0</v>
      </c>
      <c r="H126" s="4">
        <f t="shared" si="7"/>
        <v>0</v>
      </c>
      <c r="J126" s="4">
        <f t="shared" si="8"/>
        <v>0</v>
      </c>
      <c r="L126" s="4">
        <f t="shared" si="12"/>
        <v>0</v>
      </c>
    </row>
    <row r="127" spans="1:12" x14ac:dyDescent="0.2">
      <c r="A127" s="20" t="s">
        <v>316</v>
      </c>
      <c r="B127" s="20" t="s">
        <v>266</v>
      </c>
      <c r="C127" s="20" t="s">
        <v>671</v>
      </c>
      <c r="D127" s="20" t="s">
        <v>672</v>
      </c>
      <c r="F127" s="4">
        <f t="shared" si="9"/>
        <v>0</v>
      </c>
      <c r="H127" s="4">
        <f t="shared" si="7"/>
        <v>0</v>
      </c>
      <c r="J127" s="4">
        <f t="shared" si="8"/>
        <v>0</v>
      </c>
      <c r="L127" s="4">
        <f t="shared" si="12"/>
        <v>0</v>
      </c>
    </row>
    <row r="128" spans="1:12" x14ac:dyDescent="0.2">
      <c r="A128" s="20" t="s">
        <v>316</v>
      </c>
      <c r="B128" s="20" t="s">
        <v>266</v>
      </c>
      <c r="C128" s="20" t="s">
        <v>673</v>
      </c>
      <c r="D128" s="20" t="s">
        <v>674</v>
      </c>
      <c r="F128" s="4">
        <f t="shared" si="9"/>
        <v>0</v>
      </c>
      <c r="H128" s="4">
        <f t="shared" si="7"/>
        <v>0</v>
      </c>
      <c r="J128" s="4">
        <f t="shared" si="8"/>
        <v>0</v>
      </c>
      <c r="L128" s="4">
        <f t="shared" si="12"/>
        <v>0</v>
      </c>
    </row>
    <row r="129" spans="1:12" x14ac:dyDescent="0.2">
      <c r="A129" s="20" t="s">
        <v>316</v>
      </c>
      <c r="B129" s="20" t="s">
        <v>266</v>
      </c>
      <c r="C129" s="20" t="s">
        <v>675</v>
      </c>
      <c r="D129" s="20" t="s">
        <v>676</v>
      </c>
      <c r="F129" s="4">
        <f t="shared" si="9"/>
        <v>0</v>
      </c>
      <c r="H129" s="4">
        <f t="shared" si="7"/>
        <v>0</v>
      </c>
      <c r="J129" s="4">
        <f t="shared" si="8"/>
        <v>0</v>
      </c>
      <c r="L129" s="4">
        <f t="shared" si="12"/>
        <v>0</v>
      </c>
    </row>
    <row r="130" spans="1:12" x14ac:dyDescent="0.2">
      <c r="A130" s="20" t="s">
        <v>316</v>
      </c>
      <c r="B130" s="20" t="s">
        <v>266</v>
      </c>
      <c r="C130" s="20" t="s">
        <v>677</v>
      </c>
      <c r="D130" s="20" t="s">
        <v>678</v>
      </c>
      <c r="F130" s="4">
        <f t="shared" si="9"/>
        <v>0</v>
      </c>
      <c r="H130" s="4">
        <f t="shared" ref="H130:H193" si="13">VALUE(G130)</f>
        <v>0</v>
      </c>
      <c r="J130" s="4">
        <f t="shared" ref="J130:J193" si="14">VALUE(I130)</f>
        <v>0</v>
      </c>
      <c r="L130" s="4">
        <f t="shared" si="12"/>
        <v>0</v>
      </c>
    </row>
    <row r="131" spans="1:12" x14ac:dyDescent="0.2">
      <c r="A131" s="20" t="s">
        <v>316</v>
      </c>
      <c r="B131" s="20" t="s">
        <v>266</v>
      </c>
      <c r="C131" s="20" t="s">
        <v>679</v>
      </c>
      <c r="D131" s="20" t="s">
        <v>680</v>
      </c>
      <c r="F131" s="4">
        <f t="shared" ref="F131:F194" si="15">VALUE(E131)</f>
        <v>0</v>
      </c>
      <c r="H131" s="4">
        <f t="shared" si="13"/>
        <v>0</v>
      </c>
      <c r="J131" s="4">
        <f t="shared" si="14"/>
        <v>0</v>
      </c>
      <c r="L131" s="4">
        <f t="shared" si="12"/>
        <v>0</v>
      </c>
    </row>
    <row r="132" spans="1:12" x14ac:dyDescent="0.2">
      <c r="A132" s="20" t="s">
        <v>316</v>
      </c>
      <c r="B132" s="20" t="s">
        <v>266</v>
      </c>
      <c r="C132" s="20" t="s">
        <v>681</v>
      </c>
      <c r="D132" s="20" t="s">
        <v>682</v>
      </c>
      <c r="F132" s="4">
        <f t="shared" si="15"/>
        <v>0</v>
      </c>
      <c r="H132" s="4">
        <f t="shared" si="13"/>
        <v>0</v>
      </c>
      <c r="J132" s="4">
        <f t="shared" si="14"/>
        <v>0</v>
      </c>
      <c r="L132" s="4">
        <f t="shared" si="12"/>
        <v>0</v>
      </c>
    </row>
    <row r="133" spans="1:12" x14ac:dyDescent="0.2">
      <c r="A133" s="20" t="s">
        <v>316</v>
      </c>
      <c r="B133" s="20" t="s">
        <v>266</v>
      </c>
      <c r="C133" s="20" t="s">
        <v>683</v>
      </c>
      <c r="D133" s="20" t="s">
        <v>684</v>
      </c>
      <c r="F133" s="4">
        <f t="shared" si="15"/>
        <v>0</v>
      </c>
      <c r="H133" s="4">
        <f t="shared" si="13"/>
        <v>0</v>
      </c>
      <c r="J133" s="4">
        <f t="shared" si="14"/>
        <v>0</v>
      </c>
      <c r="L133" s="4">
        <f t="shared" si="12"/>
        <v>0</v>
      </c>
    </row>
    <row r="134" spans="1:12" x14ac:dyDescent="0.2">
      <c r="A134" s="20" t="s">
        <v>316</v>
      </c>
      <c r="B134" s="20" t="s">
        <v>266</v>
      </c>
      <c r="C134" s="20" t="s">
        <v>685</v>
      </c>
      <c r="D134" s="20" t="s">
        <v>686</v>
      </c>
      <c r="F134" s="4">
        <f t="shared" si="15"/>
        <v>0</v>
      </c>
      <c r="H134" s="4">
        <f t="shared" si="13"/>
        <v>0</v>
      </c>
      <c r="J134" s="4">
        <f t="shared" si="14"/>
        <v>0</v>
      </c>
      <c r="L134" s="4">
        <f t="shared" si="12"/>
        <v>0</v>
      </c>
    </row>
    <row r="135" spans="1:12" x14ac:dyDescent="0.2">
      <c r="A135" s="20" t="s">
        <v>316</v>
      </c>
      <c r="B135" s="20" t="s">
        <v>266</v>
      </c>
      <c r="C135" s="20" t="s">
        <v>687</v>
      </c>
      <c r="D135" s="20" t="s">
        <v>688</v>
      </c>
      <c r="E135" s="21" t="s">
        <v>689</v>
      </c>
      <c r="F135" s="4">
        <f t="shared" si="15"/>
        <v>2282.1799999999998</v>
      </c>
      <c r="G135" s="21" t="s">
        <v>689</v>
      </c>
      <c r="H135" s="4">
        <f t="shared" si="13"/>
        <v>2282.1799999999998</v>
      </c>
      <c r="I135" s="21" t="s">
        <v>690</v>
      </c>
      <c r="J135" s="4">
        <f t="shared" si="14"/>
        <v>1171.75</v>
      </c>
      <c r="L135" s="4">
        <f t="shared" si="12"/>
        <v>0</v>
      </c>
    </row>
    <row r="136" spans="1:12" x14ac:dyDescent="0.2">
      <c r="A136" s="20" t="s">
        <v>316</v>
      </c>
      <c r="B136" s="20" t="s">
        <v>266</v>
      </c>
      <c r="C136" s="20" t="s">
        <v>691</v>
      </c>
      <c r="D136" s="20" t="s">
        <v>692</v>
      </c>
      <c r="F136" s="4">
        <f t="shared" si="15"/>
        <v>0</v>
      </c>
      <c r="H136" s="4">
        <f t="shared" si="13"/>
        <v>0</v>
      </c>
      <c r="J136" s="4">
        <f t="shared" si="14"/>
        <v>0</v>
      </c>
      <c r="L136" s="4">
        <f t="shared" si="12"/>
        <v>0</v>
      </c>
    </row>
    <row r="137" spans="1:12" x14ac:dyDescent="0.2">
      <c r="A137" s="20" t="s">
        <v>316</v>
      </c>
      <c r="B137" s="20" t="s">
        <v>266</v>
      </c>
      <c r="C137" s="20" t="s">
        <v>693</v>
      </c>
      <c r="D137" s="20" t="s">
        <v>694</v>
      </c>
      <c r="E137" s="21" t="s">
        <v>695</v>
      </c>
      <c r="F137" s="4">
        <f t="shared" si="15"/>
        <v>20640.38</v>
      </c>
      <c r="G137" s="21" t="s">
        <v>696</v>
      </c>
      <c r="H137" s="4">
        <f t="shared" si="13"/>
        <v>21331.48</v>
      </c>
      <c r="I137" s="21" t="s">
        <v>697</v>
      </c>
      <c r="J137" s="4">
        <f t="shared" si="14"/>
        <v>21214.79</v>
      </c>
      <c r="L137" s="4">
        <f t="shared" si="12"/>
        <v>0</v>
      </c>
    </row>
    <row r="138" spans="1:12" x14ac:dyDescent="0.2">
      <c r="A138" s="20" t="s">
        <v>316</v>
      </c>
      <c r="B138" s="20" t="s">
        <v>266</v>
      </c>
      <c r="C138" s="20" t="s">
        <v>698</v>
      </c>
      <c r="D138" s="20" t="s">
        <v>699</v>
      </c>
      <c r="F138" s="4">
        <f t="shared" si="15"/>
        <v>0</v>
      </c>
      <c r="H138" s="4">
        <f t="shared" si="13"/>
        <v>0</v>
      </c>
      <c r="J138" s="4">
        <f t="shared" si="14"/>
        <v>0</v>
      </c>
      <c r="L138" s="4">
        <f t="shared" si="12"/>
        <v>0</v>
      </c>
    </row>
    <row r="139" spans="1:12" x14ac:dyDescent="0.2">
      <c r="A139" s="20" t="s">
        <v>316</v>
      </c>
      <c r="B139" s="20" t="s">
        <v>266</v>
      </c>
      <c r="C139" s="20" t="s">
        <v>700</v>
      </c>
      <c r="D139" s="20" t="s">
        <v>701</v>
      </c>
      <c r="E139" s="21" t="s">
        <v>702</v>
      </c>
      <c r="F139" s="4">
        <f t="shared" si="15"/>
        <v>3854.72</v>
      </c>
      <c r="G139" s="21" t="s">
        <v>702</v>
      </c>
      <c r="H139" s="4">
        <f t="shared" si="13"/>
        <v>3854.72</v>
      </c>
      <c r="I139" s="21" t="s">
        <v>702</v>
      </c>
      <c r="J139" s="4">
        <f t="shared" si="14"/>
        <v>3854.72</v>
      </c>
      <c r="K139" s="21" t="s">
        <v>702</v>
      </c>
      <c r="L139" s="4">
        <f t="shared" si="12"/>
        <v>3854.72</v>
      </c>
    </row>
    <row r="140" spans="1:12" x14ac:dyDescent="0.2">
      <c r="A140" s="20" t="s">
        <v>316</v>
      </c>
      <c r="B140" s="20" t="s">
        <v>266</v>
      </c>
      <c r="C140" s="20" t="s">
        <v>703</v>
      </c>
      <c r="D140" s="20" t="s">
        <v>704</v>
      </c>
      <c r="E140" s="21" t="s">
        <v>705</v>
      </c>
      <c r="F140" s="4">
        <f t="shared" si="15"/>
        <v>5397.54</v>
      </c>
      <c r="G140" s="21" t="s">
        <v>705</v>
      </c>
      <c r="H140" s="4">
        <f t="shared" si="13"/>
        <v>5397.54</v>
      </c>
      <c r="I140" s="21" t="s">
        <v>706</v>
      </c>
      <c r="J140" s="4">
        <f t="shared" si="14"/>
        <v>4890.7700000000004</v>
      </c>
      <c r="L140" s="4">
        <f t="shared" si="12"/>
        <v>0</v>
      </c>
    </row>
    <row r="141" spans="1:12" x14ac:dyDescent="0.2">
      <c r="A141" s="20" t="s">
        <v>316</v>
      </c>
      <c r="B141" s="20" t="s">
        <v>266</v>
      </c>
      <c r="C141" s="20" t="s">
        <v>707</v>
      </c>
      <c r="D141" s="20" t="s">
        <v>708</v>
      </c>
      <c r="E141" s="21" t="s">
        <v>709</v>
      </c>
      <c r="F141" s="4">
        <f t="shared" si="15"/>
        <v>63494.23</v>
      </c>
      <c r="G141" s="21" t="s">
        <v>709</v>
      </c>
      <c r="H141" s="4">
        <f t="shared" si="13"/>
        <v>63494.23</v>
      </c>
      <c r="I141" s="21" t="s">
        <v>710</v>
      </c>
      <c r="J141" s="4">
        <f t="shared" si="14"/>
        <v>59647.63</v>
      </c>
      <c r="L141" s="4">
        <f t="shared" si="12"/>
        <v>0</v>
      </c>
    </row>
    <row r="142" spans="1:12" x14ac:dyDescent="0.2">
      <c r="A142" s="20" t="s">
        <v>316</v>
      </c>
      <c r="B142" s="20" t="s">
        <v>266</v>
      </c>
      <c r="C142" s="20" t="s">
        <v>711</v>
      </c>
      <c r="D142" s="20" t="s">
        <v>712</v>
      </c>
      <c r="E142" s="21" t="s">
        <v>713</v>
      </c>
      <c r="F142" s="4">
        <f t="shared" si="15"/>
        <v>13831.88</v>
      </c>
      <c r="G142" s="21" t="s">
        <v>713</v>
      </c>
      <c r="H142" s="4">
        <f t="shared" si="13"/>
        <v>13831.88</v>
      </c>
      <c r="I142" s="21" t="s">
        <v>714</v>
      </c>
      <c r="J142" s="4">
        <f t="shared" si="14"/>
        <v>8456.89</v>
      </c>
      <c r="L142" s="4">
        <f t="shared" si="12"/>
        <v>0</v>
      </c>
    </row>
    <row r="143" spans="1:12" x14ac:dyDescent="0.2">
      <c r="A143" s="20" t="s">
        <v>316</v>
      </c>
      <c r="B143" s="20" t="s">
        <v>266</v>
      </c>
      <c r="C143" s="20" t="s">
        <v>715</v>
      </c>
      <c r="D143" s="20" t="s">
        <v>716</v>
      </c>
      <c r="F143" s="4">
        <f t="shared" si="15"/>
        <v>0</v>
      </c>
      <c r="G143" s="21" t="s">
        <v>717</v>
      </c>
      <c r="H143" s="4">
        <f t="shared" si="13"/>
        <v>1910.4</v>
      </c>
      <c r="I143" s="21" t="s">
        <v>717</v>
      </c>
      <c r="J143" s="4">
        <f t="shared" si="14"/>
        <v>1910.4</v>
      </c>
      <c r="K143" s="21" t="s">
        <v>718</v>
      </c>
      <c r="L143" s="4">
        <f t="shared" si="12"/>
        <v>15283.2</v>
      </c>
    </row>
    <row r="144" spans="1:12" x14ac:dyDescent="0.2">
      <c r="A144" s="20" t="s">
        <v>316</v>
      </c>
      <c r="B144" s="20" t="s">
        <v>266</v>
      </c>
      <c r="C144" s="20" t="s">
        <v>719</v>
      </c>
      <c r="D144" s="20" t="s">
        <v>720</v>
      </c>
      <c r="F144" s="4">
        <f t="shared" si="15"/>
        <v>0</v>
      </c>
      <c r="G144" s="21" t="s">
        <v>721</v>
      </c>
      <c r="H144" s="4">
        <f t="shared" si="13"/>
        <v>29.98</v>
      </c>
      <c r="I144" s="21" t="s">
        <v>721</v>
      </c>
      <c r="J144" s="4">
        <f t="shared" si="14"/>
        <v>29.98</v>
      </c>
      <c r="L144" s="4">
        <f t="shared" si="12"/>
        <v>0</v>
      </c>
    </row>
    <row r="145" spans="1:12" x14ac:dyDescent="0.2">
      <c r="A145" s="20" t="s">
        <v>316</v>
      </c>
      <c r="B145" s="20" t="s">
        <v>724</v>
      </c>
      <c r="C145" s="20" t="s">
        <v>391</v>
      </c>
      <c r="D145" s="20" t="s">
        <v>725</v>
      </c>
      <c r="F145" s="4">
        <f t="shared" si="15"/>
        <v>0</v>
      </c>
      <c r="H145" s="4">
        <f t="shared" si="13"/>
        <v>0</v>
      </c>
      <c r="J145" s="4">
        <f t="shared" si="14"/>
        <v>0</v>
      </c>
      <c r="L145" s="4">
        <f t="shared" si="12"/>
        <v>0</v>
      </c>
    </row>
    <row r="146" spans="1:12" x14ac:dyDescent="0.2">
      <c r="A146" s="20" t="s">
        <v>316</v>
      </c>
      <c r="B146" s="20" t="s">
        <v>724</v>
      </c>
      <c r="C146" s="20" t="s">
        <v>331</v>
      </c>
      <c r="D146" s="20" t="s">
        <v>726</v>
      </c>
      <c r="F146" s="4">
        <f t="shared" si="15"/>
        <v>0</v>
      </c>
      <c r="H146" s="4">
        <f t="shared" si="13"/>
        <v>0</v>
      </c>
      <c r="J146" s="4">
        <f t="shared" si="14"/>
        <v>0</v>
      </c>
      <c r="L146" s="4">
        <f t="shared" si="12"/>
        <v>0</v>
      </c>
    </row>
    <row r="147" spans="1:12" x14ac:dyDescent="0.2">
      <c r="A147" s="20" t="s">
        <v>316</v>
      </c>
      <c r="B147" s="20" t="s">
        <v>724</v>
      </c>
      <c r="C147" s="20" t="s">
        <v>336</v>
      </c>
      <c r="D147" s="20" t="s">
        <v>727</v>
      </c>
      <c r="F147" s="4">
        <f t="shared" si="15"/>
        <v>0</v>
      </c>
      <c r="H147" s="4">
        <f t="shared" si="13"/>
        <v>0</v>
      </c>
      <c r="J147" s="4">
        <f t="shared" si="14"/>
        <v>0</v>
      </c>
      <c r="L147" s="4">
        <f t="shared" si="12"/>
        <v>0</v>
      </c>
    </row>
    <row r="148" spans="1:12" x14ac:dyDescent="0.2">
      <c r="A148" s="20" t="s">
        <v>316</v>
      </c>
      <c r="B148" s="20" t="s">
        <v>724</v>
      </c>
      <c r="C148" s="20" t="s">
        <v>341</v>
      </c>
      <c r="D148" s="20" t="s">
        <v>728</v>
      </c>
      <c r="F148" s="4">
        <f t="shared" si="15"/>
        <v>0</v>
      </c>
      <c r="H148" s="4">
        <f t="shared" si="13"/>
        <v>0</v>
      </c>
      <c r="J148" s="4">
        <f t="shared" si="14"/>
        <v>0</v>
      </c>
      <c r="L148" s="4">
        <f t="shared" si="12"/>
        <v>0</v>
      </c>
    </row>
    <row r="149" spans="1:12" x14ac:dyDescent="0.2">
      <c r="A149" s="20" t="s">
        <v>316</v>
      </c>
      <c r="B149" s="20" t="s">
        <v>724</v>
      </c>
      <c r="C149" s="20" t="s">
        <v>346</v>
      </c>
      <c r="D149" s="20" t="s">
        <v>729</v>
      </c>
      <c r="E149" s="21" t="s">
        <v>730</v>
      </c>
      <c r="F149" s="4">
        <f t="shared" si="15"/>
        <v>29380.02</v>
      </c>
      <c r="G149" s="21" t="s">
        <v>730</v>
      </c>
      <c r="H149" s="4">
        <f t="shared" si="13"/>
        <v>29380.02</v>
      </c>
      <c r="I149" s="21" t="s">
        <v>731</v>
      </c>
      <c r="J149" s="4">
        <f t="shared" si="14"/>
        <v>29659.919999999998</v>
      </c>
      <c r="K149" s="21" t="s">
        <v>732</v>
      </c>
      <c r="L149" s="4">
        <v>33283.56</v>
      </c>
    </row>
    <row r="150" spans="1:12" x14ac:dyDescent="0.2">
      <c r="A150" s="20" t="s">
        <v>316</v>
      </c>
      <c r="B150" s="20" t="s">
        <v>724</v>
      </c>
      <c r="C150" s="20" t="s">
        <v>412</v>
      </c>
      <c r="D150" s="20" t="s">
        <v>733</v>
      </c>
      <c r="F150" s="4">
        <f t="shared" si="15"/>
        <v>0</v>
      </c>
      <c r="H150" s="4">
        <f t="shared" si="13"/>
        <v>0</v>
      </c>
      <c r="I150" s="21" t="s">
        <v>734</v>
      </c>
      <c r="J150" s="4">
        <f t="shared" si="14"/>
        <v>453.44</v>
      </c>
      <c r="L150" s="4">
        <f>VALUE(K150)</f>
        <v>0</v>
      </c>
    </row>
    <row r="151" spans="1:12" x14ac:dyDescent="0.2">
      <c r="A151" s="20" t="s">
        <v>316</v>
      </c>
      <c r="B151" s="20" t="s">
        <v>724</v>
      </c>
      <c r="C151" s="20" t="s">
        <v>414</v>
      </c>
      <c r="D151" s="20" t="s">
        <v>735</v>
      </c>
      <c r="E151" s="21" t="s">
        <v>736</v>
      </c>
      <c r="F151" s="4">
        <f t="shared" si="15"/>
        <v>2101.39</v>
      </c>
      <c r="G151" s="21" t="s">
        <v>736</v>
      </c>
      <c r="H151" s="4">
        <f t="shared" si="13"/>
        <v>2101.39</v>
      </c>
      <c r="I151" s="21" t="s">
        <v>737</v>
      </c>
      <c r="J151" s="4">
        <f t="shared" si="14"/>
        <v>2425.8200000000002</v>
      </c>
      <c r="K151" s="21" t="s">
        <v>738</v>
      </c>
      <c r="L151" s="4">
        <f>VALUE(K151)</f>
        <v>4050</v>
      </c>
    </row>
    <row r="152" spans="1:12" x14ac:dyDescent="0.2">
      <c r="A152" s="20" t="s">
        <v>316</v>
      </c>
      <c r="B152" s="20" t="s">
        <v>724</v>
      </c>
      <c r="C152" s="20" t="s">
        <v>352</v>
      </c>
      <c r="D152" s="20" t="s">
        <v>739</v>
      </c>
      <c r="F152" s="4">
        <f t="shared" si="15"/>
        <v>0</v>
      </c>
      <c r="H152" s="4">
        <f t="shared" si="13"/>
        <v>0</v>
      </c>
      <c r="I152" s="21" t="s">
        <v>740</v>
      </c>
      <c r="J152" s="4">
        <f t="shared" si="14"/>
        <v>1139.1500000000001</v>
      </c>
      <c r="L152" s="4">
        <f>VALUE(K152)</f>
        <v>0</v>
      </c>
    </row>
    <row r="153" spans="1:12" x14ac:dyDescent="0.2">
      <c r="A153" s="20" t="s">
        <v>316</v>
      </c>
      <c r="B153" s="20" t="s">
        <v>724</v>
      </c>
      <c r="C153" s="20" t="s">
        <v>360</v>
      </c>
      <c r="D153" s="20" t="s">
        <v>741</v>
      </c>
      <c r="E153" s="21" t="s">
        <v>742</v>
      </c>
      <c r="F153" s="4">
        <f t="shared" si="15"/>
        <v>8485.64</v>
      </c>
      <c r="G153" s="21" t="s">
        <v>742</v>
      </c>
      <c r="H153" s="4">
        <f t="shared" si="13"/>
        <v>8485.64</v>
      </c>
      <c r="I153" s="21" t="s">
        <v>743</v>
      </c>
      <c r="J153" s="4">
        <f t="shared" si="14"/>
        <v>9140.61</v>
      </c>
      <c r="K153" s="21" t="s">
        <v>744</v>
      </c>
      <c r="L153" s="4">
        <v>9580.4699999999993</v>
      </c>
    </row>
    <row r="154" spans="1:12" x14ac:dyDescent="0.2">
      <c r="A154" s="20" t="s">
        <v>316</v>
      </c>
      <c r="B154" s="20" t="s">
        <v>724</v>
      </c>
      <c r="C154" s="20" t="s">
        <v>370</v>
      </c>
      <c r="D154" s="20" t="s">
        <v>745</v>
      </c>
      <c r="F154" s="4">
        <f t="shared" si="15"/>
        <v>0</v>
      </c>
      <c r="H154" s="4">
        <f t="shared" si="13"/>
        <v>0</v>
      </c>
      <c r="J154" s="4">
        <f t="shared" si="14"/>
        <v>0</v>
      </c>
      <c r="L154" s="4">
        <f>VALUE(K154)</f>
        <v>0</v>
      </c>
    </row>
    <row r="155" spans="1:12" x14ac:dyDescent="0.2">
      <c r="A155" s="20" t="s">
        <v>316</v>
      </c>
      <c r="B155" s="20" t="s">
        <v>724</v>
      </c>
      <c r="C155" s="20" t="s">
        <v>375</v>
      </c>
      <c r="D155" s="20" t="s">
        <v>746</v>
      </c>
      <c r="E155" s="21" t="s">
        <v>747</v>
      </c>
      <c r="F155" s="4">
        <f t="shared" si="15"/>
        <v>1155.6500000000001</v>
      </c>
      <c r="G155" s="21" t="s">
        <v>747</v>
      </c>
      <c r="H155" s="4">
        <f t="shared" si="13"/>
        <v>1155.6500000000001</v>
      </c>
      <c r="I155" s="21" t="s">
        <v>748</v>
      </c>
      <c r="J155" s="4">
        <f t="shared" si="14"/>
        <v>988.31</v>
      </c>
      <c r="K155" s="21" t="s">
        <v>748</v>
      </c>
      <c r="L155" s="4">
        <f>VALUE(K155)</f>
        <v>988.31</v>
      </c>
    </row>
    <row r="156" spans="1:12" x14ac:dyDescent="0.2">
      <c r="A156" s="20" t="s">
        <v>316</v>
      </c>
      <c r="B156" s="20" t="s">
        <v>749</v>
      </c>
      <c r="C156" s="20" t="s">
        <v>391</v>
      </c>
      <c r="D156" s="20" t="s">
        <v>750</v>
      </c>
      <c r="F156" s="4">
        <f t="shared" si="15"/>
        <v>0</v>
      </c>
      <c r="H156" s="4">
        <f t="shared" si="13"/>
        <v>0</v>
      </c>
      <c r="J156" s="4">
        <f t="shared" si="14"/>
        <v>0</v>
      </c>
      <c r="L156" s="4">
        <f>VALUE(K156)</f>
        <v>0</v>
      </c>
    </row>
    <row r="157" spans="1:12" x14ac:dyDescent="0.2">
      <c r="A157" s="20" t="s">
        <v>316</v>
      </c>
      <c r="B157" s="20" t="s">
        <v>749</v>
      </c>
      <c r="C157" s="20" t="s">
        <v>317</v>
      </c>
      <c r="D157" s="20" t="s">
        <v>751</v>
      </c>
      <c r="E157" s="21" t="s">
        <v>752</v>
      </c>
      <c r="F157" s="4">
        <f t="shared" si="15"/>
        <v>28012.560000000001</v>
      </c>
      <c r="G157" s="21" t="s">
        <v>752</v>
      </c>
      <c r="H157" s="4">
        <f t="shared" si="13"/>
        <v>28012.560000000001</v>
      </c>
      <c r="I157" s="21" t="s">
        <v>753</v>
      </c>
      <c r="J157" s="4">
        <f t="shared" si="14"/>
        <v>32934.33</v>
      </c>
      <c r="K157" s="21" t="s">
        <v>754</v>
      </c>
      <c r="L157" s="4">
        <f>VALUE(K157)</f>
        <v>28264.67</v>
      </c>
    </row>
    <row r="158" spans="1:12" x14ac:dyDescent="0.2">
      <c r="A158" s="20" t="s">
        <v>316</v>
      </c>
      <c r="B158" s="20" t="s">
        <v>749</v>
      </c>
      <c r="C158" s="20" t="s">
        <v>326</v>
      </c>
      <c r="D158" s="20" t="s">
        <v>755</v>
      </c>
      <c r="E158" s="21" t="s">
        <v>756</v>
      </c>
      <c r="F158" s="4">
        <f t="shared" si="15"/>
        <v>9092.76</v>
      </c>
      <c r="G158" s="21" t="s">
        <v>757</v>
      </c>
      <c r="H158" s="4">
        <f t="shared" si="13"/>
        <v>6491.44</v>
      </c>
      <c r="I158" s="21" t="s">
        <v>758</v>
      </c>
      <c r="J158" s="4">
        <f t="shared" si="14"/>
        <v>6122.92</v>
      </c>
      <c r="K158" s="21" t="s">
        <v>756</v>
      </c>
      <c r="L158" s="4">
        <v>0</v>
      </c>
    </row>
    <row r="159" spans="1:12" x14ac:dyDescent="0.2">
      <c r="A159" s="20" t="s">
        <v>316</v>
      </c>
      <c r="B159" s="20" t="s">
        <v>749</v>
      </c>
      <c r="C159" s="20" t="s">
        <v>759</v>
      </c>
      <c r="D159" s="20" t="s">
        <v>760</v>
      </c>
      <c r="E159" s="21" t="s">
        <v>761</v>
      </c>
      <c r="F159" s="4">
        <f t="shared" si="15"/>
        <v>49998.48</v>
      </c>
      <c r="G159" s="21" t="s">
        <v>761</v>
      </c>
      <c r="H159" s="4">
        <f t="shared" si="13"/>
        <v>49998.48</v>
      </c>
      <c r="I159" s="21" t="s">
        <v>762</v>
      </c>
      <c r="J159" s="4">
        <f t="shared" si="14"/>
        <v>49998.36</v>
      </c>
      <c r="K159" s="21" t="s">
        <v>763</v>
      </c>
      <c r="L159" s="4">
        <f>VALUE(K159)</f>
        <v>50448.47</v>
      </c>
    </row>
    <row r="160" spans="1:12" x14ac:dyDescent="0.2">
      <c r="A160" s="20" t="s">
        <v>316</v>
      </c>
      <c r="B160" s="20" t="s">
        <v>749</v>
      </c>
      <c r="C160" s="20" t="s">
        <v>331</v>
      </c>
      <c r="D160" s="20" t="s">
        <v>764</v>
      </c>
      <c r="E160" s="21" t="s">
        <v>765</v>
      </c>
      <c r="F160" s="4">
        <f t="shared" si="15"/>
        <v>8760.4500000000007</v>
      </c>
      <c r="G160" s="21" t="s">
        <v>765</v>
      </c>
      <c r="H160" s="4">
        <f t="shared" si="13"/>
        <v>8760.4500000000007</v>
      </c>
      <c r="I160" s="21" t="s">
        <v>766</v>
      </c>
      <c r="J160" s="4">
        <f t="shared" si="14"/>
        <v>10156.469999999999</v>
      </c>
      <c r="K160" s="21" t="s">
        <v>767</v>
      </c>
      <c r="L160" s="4">
        <v>9537.27</v>
      </c>
    </row>
    <row r="161" spans="1:12" x14ac:dyDescent="0.2">
      <c r="A161" s="20" t="s">
        <v>316</v>
      </c>
      <c r="B161" s="20" t="s">
        <v>749</v>
      </c>
      <c r="C161" s="20" t="s">
        <v>336</v>
      </c>
      <c r="D161" s="20" t="s">
        <v>768</v>
      </c>
      <c r="E161" s="21" t="s">
        <v>769</v>
      </c>
      <c r="F161" s="4">
        <f t="shared" si="15"/>
        <v>53998.559999999998</v>
      </c>
      <c r="G161" s="21" t="s">
        <v>770</v>
      </c>
      <c r="H161" s="4">
        <f t="shared" si="13"/>
        <v>52577.120000000003</v>
      </c>
      <c r="I161" s="21" t="s">
        <v>771</v>
      </c>
      <c r="J161" s="4">
        <f t="shared" si="14"/>
        <v>51692.7</v>
      </c>
      <c r="K161" s="21" t="s">
        <v>772</v>
      </c>
      <c r="L161" s="4">
        <v>49464.73</v>
      </c>
    </row>
    <row r="162" spans="1:12" x14ac:dyDescent="0.2">
      <c r="A162" s="20" t="s">
        <v>316</v>
      </c>
      <c r="B162" s="20" t="s">
        <v>749</v>
      </c>
      <c r="C162" s="20" t="s">
        <v>341</v>
      </c>
      <c r="D162" s="20" t="s">
        <v>773</v>
      </c>
      <c r="E162" s="21" t="s">
        <v>774</v>
      </c>
      <c r="F162" s="4">
        <f t="shared" si="15"/>
        <v>101684.1</v>
      </c>
      <c r="G162" s="21" t="s">
        <v>775</v>
      </c>
      <c r="H162" s="4">
        <f t="shared" si="13"/>
        <v>91633.36</v>
      </c>
      <c r="I162" s="21" t="s">
        <v>776</v>
      </c>
      <c r="J162" s="4">
        <f t="shared" si="14"/>
        <v>93691.96</v>
      </c>
      <c r="K162" s="21" t="s">
        <v>777</v>
      </c>
      <c r="L162" s="4">
        <v>78945.55</v>
      </c>
    </row>
    <row r="163" spans="1:12" x14ac:dyDescent="0.2">
      <c r="A163" s="20" t="s">
        <v>316</v>
      </c>
      <c r="B163" s="20" t="s">
        <v>749</v>
      </c>
      <c r="C163" s="20" t="s">
        <v>412</v>
      </c>
      <c r="D163" s="20" t="s">
        <v>778</v>
      </c>
      <c r="F163" s="4">
        <f t="shared" si="15"/>
        <v>0</v>
      </c>
      <c r="H163" s="4">
        <f t="shared" si="13"/>
        <v>0</v>
      </c>
      <c r="J163" s="4">
        <f t="shared" si="14"/>
        <v>0</v>
      </c>
      <c r="L163" s="4">
        <f>VALUE(K163)</f>
        <v>0</v>
      </c>
    </row>
    <row r="164" spans="1:12" x14ac:dyDescent="0.2">
      <c r="A164" s="20" t="s">
        <v>316</v>
      </c>
      <c r="B164" s="20" t="s">
        <v>749</v>
      </c>
      <c r="C164" s="20" t="s">
        <v>414</v>
      </c>
      <c r="D164" s="20" t="s">
        <v>779</v>
      </c>
      <c r="F164" s="4">
        <f t="shared" si="15"/>
        <v>0</v>
      </c>
      <c r="H164" s="4">
        <f t="shared" si="13"/>
        <v>0</v>
      </c>
      <c r="J164" s="4">
        <f t="shared" si="14"/>
        <v>0</v>
      </c>
      <c r="L164" s="4">
        <f>VALUE(K164)</f>
        <v>0</v>
      </c>
    </row>
    <row r="165" spans="1:12" x14ac:dyDescent="0.2">
      <c r="A165" s="20" t="s">
        <v>316</v>
      </c>
      <c r="B165" s="20" t="s">
        <v>749</v>
      </c>
      <c r="C165" s="20" t="s">
        <v>349</v>
      </c>
      <c r="D165" s="20" t="s">
        <v>780</v>
      </c>
      <c r="F165" s="4">
        <f t="shared" si="15"/>
        <v>0</v>
      </c>
      <c r="H165" s="4">
        <f t="shared" si="13"/>
        <v>0</v>
      </c>
      <c r="J165" s="4">
        <f t="shared" si="14"/>
        <v>0</v>
      </c>
      <c r="L165" s="4">
        <f>VALUE(K165)</f>
        <v>0</v>
      </c>
    </row>
    <row r="166" spans="1:12" x14ac:dyDescent="0.2">
      <c r="A166" s="20" t="s">
        <v>316</v>
      </c>
      <c r="B166" s="20" t="s">
        <v>749</v>
      </c>
      <c r="C166" s="20" t="s">
        <v>352</v>
      </c>
      <c r="D166" s="20" t="s">
        <v>781</v>
      </c>
      <c r="E166" s="21" t="s">
        <v>782</v>
      </c>
      <c r="F166" s="4">
        <f t="shared" si="15"/>
        <v>32864.6</v>
      </c>
      <c r="G166" s="21" t="s">
        <v>783</v>
      </c>
      <c r="H166" s="4">
        <f t="shared" si="13"/>
        <v>17474.5</v>
      </c>
      <c r="I166" s="21" t="s">
        <v>784</v>
      </c>
      <c r="J166" s="4">
        <f t="shared" si="14"/>
        <v>19271.900000000001</v>
      </c>
      <c r="K166" s="21" t="s">
        <v>782</v>
      </c>
      <c r="L166" s="4">
        <f>VALUE(K166)</f>
        <v>32864.6</v>
      </c>
    </row>
    <row r="167" spans="1:12" x14ac:dyDescent="0.2">
      <c r="A167" s="20" t="s">
        <v>316</v>
      </c>
      <c r="B167" s="20" t="s">
        <v>749</v>
      </c>
      <c r="C167" s="20" t="s">
        <v>360</v>
      </c>
      <c r="D167" s="20" t="s">
        <v>785</v>
      </c>
      <c r="E167" s="21" t="s">
        <v>786</v>
      </c>
      <c r="F167" s="4">
        <f t="shared" si="15"/>
        <v>77649.2</v>
      </c>
      <c r="G167" s="21" t="s">
        <v>786</v>
      </c>
      <c r="H167" s="4">
        <f t="shared" si="13"/>
        <v>77649.2</v>
      </c>
      <c r="I167" s="21" t="s">
        <v>787</v>
      </c>
      <c r="J167" s="4">
        <f t="shared" si="14"/>
        <v>65634.59</v>
      </c>
      <c r="K167" s="21" t="s">
        <v>788</v>
      </c>
      <c r="L167" s="4">
        <v>66817.320000000007</v>
      </c>
    </row>
    <row r="168" spans="1:12" x14ac:dyDescent="0.2">
      <c r="A168" s="20" t="s">
        <v>316</v>
      </c>
      <c r="B168" s="20" t="s">
        <v>749</v>
      </c>
      <c r="C168" s="20" t="s">
        <v>370</v>
      </c>
      <c r="D168" s="20" t="s">
        <v>789</v>
      </c>
      <c r="E168" s="21" t="s">
        <v>790</v>
      </c>
      <c r="F168" s="4">
        <f t="shared" si="15"/>
        <v>1076.44</v>
      </c>
      <c r="G168" s="21" t="s">
        <v>790</v>
      </c>
      <c r="H168" s="4">
        <f t="shared" si="13"/>
        <v>1076.44</v>
      </c>
      <c r="I168" s="21" t="s">
        <v>791</v>
      </c>
      <c r="J168" s="4">
        <f t="shared" si="14"/>
        <v>1253.67</v>
      </c>
      <c r="K168" s="21" t="s">
        <v>792</v>
      </c>
      <c r="L168" s="4">
        <f t="shared" ref="L168:L177" si="16">VALUE(K168)</f>
        <v>1442.99</v>
      </c>
    </row>
    <row r="169" spans="1:12" x14ac:dyDescent="0.2">
      <c r="A169" s="20" t="s">
        <v>316</v>
      </c>
      <c r="B169" s="20" t="s">
        <v>749</v>
      </c>
      <c r="C169" s="20" t="s">
        <v>375</v>
      </c>
      <c r="D169" s="20" t="s">
        <v>793</v>
      </c>
      <c r="E169" s="21" t="s">
        <v>794</v>
      </c>
      <c r="F169" s="4">
        <f t="shared" si="15"/>
        <v>14239.26</v>
      </c>
      <c r="G169" s="21" t="s">
        <v>794</v>
      </c>
      <c r="H169" s="4">
        <f t="shared" si="13"/>
        <v>14239.26</v>
      </c>
      <c r="I169" s="21" t="s">
        <v>795</v>
      </c>
      <c r="J169" s="4">
        <f t="shared" si="14"/>
        <v>16676</v>
      </c>
      <c r="K169" s="21" t="s">
        <v>796</v>
      </c>
      <c r="L169" s="4">
        <f t="shared" si="16"/>
        <v>17744</v>
      </c>
    </row>
    <row r="170" spans="1:12" x14ac:dyDescent="0.2">
      <c r="A170" s="20" t="s">
        <v>316</v>
      </c>
      <c r="B170" s="20" t="s">
        <v>167</v>
      </c>
      <c r="C170" s="20" t="s">
        <v>317</v>
      </c>
      <c r="D170" s="20" t="s">
        <v>797</v>
      </c>
      <c r="E170" s="21" t="s">
        <v>319</v>
      </c>
      <c r="F170" s="4">
        <f t="shared" si="15"/>
        <v>14006.28</v>
      </c>
      <c r="G170" s="21" t="s">
        <v>319</v>
      </c>
      <c r="H170" s="4">
        <f t="shared" si="13"/>
        <v>14006.28</v>
      </c>
      <c r="I170" s="21" t="s">
        <v>798</v>
      </c>
      <c r="J170" s="4">
        <f t="shared" si="14"/>
        <v>9157.02</v>
      </c>
      <c r="K170" s="21" t="s">
        <v>320</v>
      </c>
      <c r="L170" s="4">
        <f t="shared" si="16"/>
        <v>14132.34</v>
      </c>
    </row>
    <row r="171" spans="1:12" x14ac:dyDescent="0.2">
      <c r="A171" s="20" t="s">
        <v>316</v>
      </c>
      <c r="B171" s="20" t="s">
        <v>167</v>
      </c>
      <c r="C171" s="20" t="s">
        <v>321</v>
      </c>
      <c r="D171" s="20" t="s">
        <v>799</v>
      </c>
      <c r="E171" s="21" t="s">
        <v>800</v>
      </c>
      <c r="F171" s="4">
        <f t="shared" si="15"/>
        <v>85819.04</v>
      </c>
      <c r="G171" s="21" t="s">
        <v>800</v>
      </c>
      <c r="H171" s="4">
        <f t="shared" si="13"/>
        <v>85819.04</v>
      </c>
      <c r="I171" s="21" t="s">
        <v>801</v>
      </c>
      <c r="J171" s="4">
        <f t="shared" si="14"/>
        <v>85626.53</v>
      </c>
      <c r="K171" s="21" t="s">
        <v>802</v>
      </c>
      <c r="L171" s="4">
        <f t="shared" si="16"/>
        <v>92003.37</v>
      </c>
    </row>
    <row r="172" spans="1:12" x14ac:dyDescent="0.2">
      <c r="A172" s="20" t="s">
        <v>316</v>
      </c>
      <c r="B172" s="20" t="s">
        <v>167</v>
      </c>
      <c r="C172" s="20" t="s">
        <v>326</v>
      </c>
      <c r="D172" s="20" t="s">
        <v>803</v>
      </c>
      <c r="E172" s="21" t="s">
        <v>499</v>
      </c>
      <c r="F172" s="4">
        <f t="shared" si="15"/>
        <v>9132.76</v>
      </c>
      <c r="G172" s="21" t="s">
        <v>499</v>
      </c>
      <c r="H172" s="4">
        <f t="shared" si="13"/>
        <v>9132.76</v>
      </c>
      <c r="I172" s="21" t="s">
        <v>530</v>
      </c>
      <c r="J172" s="4">
        <f t="shared" si="14"/>
        <v>9092.74</v>
      </c>
      <c r="K172" s="21" t="s">
        <v>531</v>
      </c>
      <c r="L172" s="4">
        <v>9174.59</v>
      </c>
    </row>
    <row r="173" spans="1:12" x14ac:dyDescent="0.2">
      <c r="A173" s="20" t="s">
        <v>316</v>
      </c>
      <c r="B173" s="20" t="s">
        <v>167</v>
      </c>
      <c r="C173" s="20" t="s">
        <v>331</v>
      </c>
      <c r="D173" s="20" t="s">
        <v>804</v>
      </c>
      <c r="E173" s="21" t="s">
        <v>805</v>
      </c>
      <c r="F173" s="4">
        <f t="shared" si="15"/>
        <v>13125.27</v>
      </c>
      <c r="G173" s="21" t="s">
        <v>805</v>
      </c>
      <c r="H173" s="4">
        <f t="shared" si="13"/>
        <v>13125.27</v>
      </c>
      <c r="I173" s="21" t="s">
        <v>806</v>
      </c>
      <c r="J173" s="4">
        <f t="shared" si="14"/>
        <v>13509.14</v>
      </c>
      <c r="K173" s="21" t="s">
        <v>807</v>
      </c>
      <c r="L173" s="4">
        <f t="shared" si="16"/>
        <v>13919.28</v>
      </c>
    </row>
    <row r="174" spans="1:12" x14ac:dyDescent="0.2">
      <c r="A174" s="20" t="s">
        <v>316</v>
      </c>
      <c r="B174" s="20" t="s">
        <v>167</v>
      </c>
      <c r="C174" s="20" t="s">
        <v>336</v>
      </c>
      <c r="D174" s="20" t="s">
        <v>808</v>
      </c>
      <c r="E174" s="21" t="s">
        <v>809</v>
      </c>
      <c r="F174" s="4">
        <f t="shared" si="15"/>
        <v>71932.98</v>
      </c>
      <c r="G174" s="21" t="s">
        <v>809</v>
      </c>
      <c r="H174" s="4">
        <f t="shared" si="13"/>
        <v>71932.98</v>
      </c>
      <c r="I174" s="21" t="s">
        <v>810</v>
      </c>
      <c r="J174" s="4">
        <f t="shared" si="14"/>
        <v>73647.42</v>
      </c>
      <c r="K174" s="21" t="s">
        <v>811</v>
      </c>
      <c r="L174" s="4">
        <f t="shared" si="16"/>
        <v>77191.320000000007</v>
      </c>
    </row>
    <row r="175" spans="1:12" x14ac:dyDescent="0.2">
      <c r="A175" s="20" t="s">
        <v>316</v>
      </c>
      <c r="B175" s="20" t="s">
        <v>167</v>
      </c>
      <c r="C175" s="20" t="s">
        <v>341</v>
      </c>
      <c r="D175" s="20" t="s">
        <v>812</v>
      </c>
      <c r="E175" s="21" t="s">
        <v>813</v>
      </c>
      <c r="F175" s="4">
        <f t="shared" si="15"/>
        <v>92809.36</v>
      </c>
      <c r="G175" s="21" t="s">
        <v>814</v>
      </c>
      <c r="H175" s="4">
        <f t="shared" si="13"/>
        <v>92454.71</v>
      </c>
      <c r="I175" s="21" t="s">
        <v>815</v>
      </c>
      <c r="J175" s="4">
        <f t="shared" si="14"/>
        <v>91812.11</v>
      </c>
      <c r="K175" s="21" t="s">
        <v>816</v>
      </c>
      <c r="L175" s="4">
        <f t="shared" si="16"/>
        <v>97900.1</v>
      </c>
    </row>
    <row r="176" spans="1:12" x14ac:dyDescent="0.2">
      <c r="A176" s="20" t="s">
        <v>316</v>
      </c>
      <c r="B176" s="20" t="s">
        <v>167</v>
      </c>
      <c r="C176" s="20" t="s">
        <v>352</v>
      </c>
      <c r="D176" s="20" t="s">
        <v>817</v>
      </c>
      <c r="E176" s="21" t="s">
        <v>818</v>
      </c>
      <c r="F176" s="4">
        <f t="shared" si="15"/>
        <v>34708.660000000003</v>
      </c>
      <c r="G176" s="21" t="s">
        <v>819</v>
      </c>
      <c r="H176" s="4">
        <f t="shared" si="13"/>
        <v>24156.06</v>
      </c>
      <c r="I176" s="21" t="s">
        <v>820</v>
      </c>
      <c r="J176" s="4">
        <f t="shared" si="14"/>
        <v>25883.91</v>
      </c>
      <c r="K176" s="21" t="s">
        <v>818</v>
      </c>
      <c r="L176" s="4">
        <f t="shared" si="16"/>
        <v>34708.660000000003</v>
      </c>
    </row>
    <row r="177" spans="1:12" x14ac:dyDescent="0.2">
      <c r="A177" s="20" t="s">
        <v>316</v>
      </c>
      <c r="B177" s="20" t="s">
        <v>167</v>
      </c>
      <c r="C177" s="20" t="s">
        <v>357</v>
      </c>
      <c r="D177" s="20" t="s">
        <v>821</v>
      </c>
      <c r="F177" s="4">
        <f t="shared" si="15"/>
        <v>0</v>
      </c>
      <c r="H177" s="4">
        <f t="shared" si="13"/>
        <v>0</v>
      </c>
      <c r="J177" s="4">
        <f t="shared" si="14"/>
        <v>0</v>
      </c>
      <c r="L177" s="4">
        <f t="shared" si="16"/>
        <v>0</v>
      </c>
    </row>
    <row r="178" spans="1:12" x14ac:dyDescent="0.2">
      <c r="A178" s="20" t="s">
        <v>316</v>
      </c>
      <c r="B178" s="20" t="s">
        <v>167</v>
      </c>
      <c r="C178" s="20" t="s">
        <v>360</v>
      </c>
      <c r="D178" s="20" t="s">
        <v>822</v>
      </c>
      <c r="E178" s="21" t="s">
        <v>823</v>
      </c>
      <c r="F178" s="4">
        <f t="shared" si="15"/>
        <v>85892.6</v>
      </c>
      <c r="G178" s="21" t="s">
        <v>823</v>
      </c>
      <c r="H178" s="4">
        <f t="shared" si="13"/>
        <v>85892.6</v>
      </c>
      <c r="I178" s="21" t="s">
        <v>824</v>
      </c>
      <c r="J178" s="4">
        <f t="shared" si="14"/>
        <v>69216.2</v>
      </c>
      <c r="K178" s="21" t="s">
        <v>825</v>
      </c>
      <c r="L178" s="4">
        <v>87150.86</v>
      </c>
    </row>
    <row r="179" spans="1:12" x14ac:dyDescent="0.2">
      <c r="A179" s="20" t="s">
        <v>316</v>
      </c>
      <c r="B179" s="20" t="s">
        <v>167</v>
      </c>
      <c r="C179" s="20" t="s">
        <v>370</v>
      </c>
      <c r="D179" s="20" t="s">
        <v>826</v>
      </c>
      <c r="E179" s="21" t="s">
        <v>827</v>
      </c>
      <c r="F179" s="4">
        <f t="shared" si="15"/>
        <v>2688.33</v>
      </c>
      <c r="G179" s="21" t="s">
        <v>827</v>
      </c>
      <c r="H179" s="4">
        <f t="shared" si="13"/>
        <v>2688.33</v>
      </c>
      <c r="I179" s="21" t="s">
        <v>828</v>
      </c>
      <c r="J179" s="4">
        <f t="shared" si="14"/>
        <v>2709.68</v>
      </c>
      <c r="K179" s="21" t="s">
        <v>829</v>
      </c>
      <c r="L179" s="4">
        <f>VALUE(K179)</f>
        <v>2734.56</v>
      </c>
    </row>
    <row r="180" spans="1:12" x14ac:dyDescent="0.2">
      <c r="A180" s="20" t="s">
        <v>316</v>
      </c>
      <c r="B180" s="20" t="s">
        <v>167</v>
      </c>
      <c r="C180" s="20" t="s">
        <v>375</v>
      </c>
      <c r="D180" s="20" t="s">
        <v>830</v>
      </c>
      <c r="E180" s="21" t="s">
        <v>831</v>
      </c>
      <c r="F180" s="4">
        <f t="shared" si="15"/>
        <v>8821.81</v>
      </c>
      <c r="G180" s="21" t="s">
        <v>831</v>
      </c>
      <c r="H180" s="4">
        <f t="shared" si="13"/>
        <v>8821.81</v>
      </c>
      <c r="I180" s="21" t="s">
        <v>832</v>
      </c>
      <c r="J180" s="4">
        <f t="shared" si="14"/>
        <v>9573.77</v>
      </c>
      <c r="K180" s="21" t="s">
        <v>832</v>
      </c>
      <c r="L180" s="4">
        <f>VALUE(K180)</f>
        <v>9573.77</v>
      </c>
    </row>
    <row r="181" spans="1:12" x14ac:dyDescent="0.2">
      <c r="A181" s="20" t="s">
        <v>316</v>
      </c>
      <c r="B181" s="20" t="s">
        <v>833</v>
      </c>
      <c r="C181" s="20" t="s">
        <v>346</v>
      </c>
      <c r="D181" s="20" t="s">
        <v>834</v>
      </c>
      <c r="E181" s="21" t="s">
        <v>835</v>
      </c>
      <c r="F181" s="4">
        <f t="shared" si="15"/>
        <v>325437.92</v>
      </c>
      <c r="G181" s="21" t="s">
        <v>836</v>
      </c>
      <c r="H181" s="4">
        <f t="shared" si="13"/>
        <v>313085.83</v>
      </c>
      <c r="I181" s="21" t="s">
        <v>837</v>
      </c>
      <c r="J181" s="4">
        <f t="shared" si="14"/>
        <v>317039.23</v>
      </c>
      <c r="K181" s="21" t="s">
        <v>838</v>
      </c>
      <c r="L181" s="4">
        <v>352539.03</v>
      </c>
    </row>
    <row r="182" spans="1:12" x14ac:dyDescent="0.2">
      <c r="A182" s="20" t="s">
        <v>316</v>
      </c>
      <c r="B182" s="20" t="s">
        <v>833</v>
      </c>
      <c r="C182" s="20" t="s">
        <v>412</v>
      </c>
      <c r="D182" s="20" t="s">
        <v>839</v>
      </c>
      <c r="F182" s="4">
        <f t="shared" si="15"/>
        <v>0</v>
      </c>
      <c r="H182" s="4">
        <f t="shared" si="13"/>
        <v>0</v>
      </c>
      <c r="I182" s="21" t="s">
        <v>840</v>
      </c>
      <c r="J182" s="4">
        <f t="shared" si="14"/>
        <v>4063.75</v>
      </c>
      <c r="L182" s="4">
        <f>VALUE(K182)</f>
        <v>0</v>
      </c>
    </row>
    <row r="183" spans="1:12" x14ac:dyDescent="0.2">
      <c r="A183" s="20" t="s">
        <v>316</v>
      </c>
      <c r="B183" s="20" t="s">
        <v>833</v>
      </c>
      <c r="C183" s="20" t="s">
        <v>414</v>
      </c>
      <c r="D183" s="20" t="s">
        <v>841</v>
      </c>
      <c r="E183" s="21" t="s">
        <v>842</v>
      </c>
      <c r="F183" s="4">
        <f t="shared" si="15"/>
        <v>14936.75</v>
      </c>
      <c r="G183" s="21" t="s">
        <v>842</v>
      </c>
      <c r="H183" s="4">
        <f t="shared" si="13"/>
        <v>14936.75</v>
      </c>
      <c r="I183" s="21" t="s">
        <v>843</v>
      </c>
      <c r="J183" s="4">
        <f t="shared" si="14"/>
        <v>15760.33</v>
      </c>
      <c r="K183" s="21" t="s">
        <v>842</v>
      </c>
      <c r="L183" s="4">
        <f>VALUE(K183)</f>
        <v>14936.75</v>
      </c>
    </row>
    <row r="184" spans="1:12" x14ac:dyDescent="0.2">
      <c r="A184" s="20" t="s">
        <v>316</v>
      </c>
      <c r="B184" s="20" t="s">
        <v>833</v>
      </c>
      <c r="C184" s="20" t="s">
        <v>349</v>
      </c>
      <c r="D184" s="20" t="s">
        <v>844</v>
      </c>
      <c r="E184" s="21" t="s">
        <v>845</v>
      </c>
      <c r="F184" s="4">
        <f t="shared" si="15"/>
        <v>121389.17</v>
      </c>
      <c r="G184" s="21" t="s">
        <v>846</v>
      </c>
      <c r="H184" s="4">
        <f t="shared" si="13"/>
        <v>118244.26</v>
      </c>
      <c r="I184" s="21" t="s">
        <v>847</v>
      </c>
      <c r="J184" s="4">
        <f t="shared" si="14"/>
        <v>117736.2</v>
      </c>
      <c r="K184" s="21" t="s">
        <v>848</v>
      </c>
      <c r="L184" s="4">
        <f>VALUE(K184)</f>
        <v>115518.05</v>
      </c>
    </row>
    <row r="185" spans="1:12" x14ac:dyDescent="0.2">
      <c r="A185" s="20" t="s">
        <v>316</v>
      </c>
      <c r="B185" s="20" t="s">
        <v>833</v>
      </c>
      <c r="C185" s="20" t="s">
        <v>360</v>
      </c>
      <c r="D185" s="20" t="s">
        <v>849</v>
      </c>
      <c r="E185" s="21" t="s">
        <v>850</v>
      </c>
      <c r="F185" s="4">
        <f t="shared" si="15"/>
        <v>122489.33</v>
      </c>
      <c r="G185" s="21" t="s">
        <v>850</v>
      </c>
      <c r="H185" s="4">
        <f t="shared" si="13"/>
        <v>122489.33</v>
      </c>
      <c r="I185" s="21" t="s">
        <v>851</v>
      </c>
      <c r="J185" s="4">
        <f t="shared" si="14"/>
        <v>132578.89000000001</v>
      </c>
      <c r="K185" s="21" t="s">
        <v>852</v>
      </c>
      <c r="L185" s="4">
        <v>123593.73</v>
      </c>
    </row>
    <row r="186" spans="1:12" x14ac:dyDescent="0.2">
      <c r="A186" s="20" t="s">
        <v>316</v>
      </c>
      <c r="B186" s="20" t="s">
        <v>833</v>
      </c>
      <c r="C186" s="20" t="s">
        <v>370</v>
      </c>
      <c r="D186" s="20" t="s">
        <v>853</v>
      </c>
      <c r="E186" s="21" t="s">
        <v>854</v>
      </c>
      <c r="F186" s="4">
        <f t="shared" si="15"/>
        <v>1051.6300000000001</v>
      </c>
      <c r="G186" s="21" t="s">
        <v>854</v>
      </c>
      <c r="H186" s="4">
        <f t="shared" si="13"/>
        <v>1051.6300000000001</v>
      </c>
      <c r="I186" s="21" t="s">
        <v>855</v>
      </c>
      <c r="J186" s="4">
        <f t="shared" si="14"/>
        <v>1021.19</v>
      </c>
      <c r="K186" s="21" t="s">
        <v>856</v>
      </c>
      <c r="L186" s="4">
        <f>VALUE(K186)</f>
        <v>1097.1099999999999</v>
      </c>
    </row>
    <row r="187" spans="1:12" x14ac:dyDescent="0.2">
      <c r="A187" s="20" t="s">
        <v>316</v>
      </c>
      <c r="B187" s="20" t="s">
        <v>833</v>
      </c>
      <c r="C187" s="20" t="s">
        <v>375</v>
      </c>
      <c r="D187" s="20" t="s">
        <v>857</v>
      </c>
      <c r="E187" s="21" t="s">
        <v>858</v>
      </c>
      <c r="F187" s="4">
        <f t="shared" si="15"/>
        <v>9348.9699999999993</v>
      </c>
      <c r="G187" s="21" t="s">
        <v>858</v>
      </c>
      <c r="H187" s="4">
        <f t="shared" si="13"/>
        <v>9348.9699999999993</v>
      </c>
      <c r="I187" s="21" t="s">
        <v>859</v>
      </c>
      <c r="J187" s="4">
        <f t="shared" si="14"/>
        <v>11381.1</v>
      </c>
      <c r="K187" s="21" t="s">
        <v>859</v>
      </c>
      <c r="L187" s="4">
        <f>VALUE(K187)</f>
        <v>11381.1</v>
      </c>
    </row>
    <row r="188" spans="1:12" x14ac:dyDescent="0.2">
      <c r="A188" s="20" t="s">
        <v>316</v>
      </c>
      <c r="B188" s="20" t="s">
        <v>860</v>
      </c>
      <c r="C188" s="20" t="s">
        <v>321</v>
      </c>
      <c r="D188" s="20" t="s">
        <v>861</v>
      </c>
      <c r="E188" s="21" t="s">
        <v>862</v>
      </c>
      <c r="F188" s="4">
        <f t="shared" si="15"/>
        <v>32182.14</v>
      </c>
      <c r="G188" s="21" t="s">
        <v>863</v>
      </c>
      <c r="H188" s="4">
        <f t="shared" si="13"/>
        <v>21454.76</v>
      </c>
      <c r="I188" s="21" t="s">
        <v>864</v>
      </c>
      <c r="J188" s="4">
        <f t="shared" si="14"/>
        <v>18608.689999999999</v>
      </c>
      <c r="K188" s="21" t="s">
        <v>865</v>
      </c>
      <c r="L188" s="4">
        <v>21647.85</v>
      </c>
    </row>
    <row r="189" spans="1:12" x14ac:dyDescent="0.2">
      <c r="A189" s="20" t="s">
        <v>316</v>
      </c>
      <c r="B189" s="20" t="s">
        <v>860</v>
      </c>
      <c r="C189" s="20" t="s">
        <v>331</v>
      </c>
      <c r="D189" s="20" t="s">
        <v>866</v>
      </c>
      <c r="E189" s="21" t="s">
        <v>867</v>
      </c>
      <c r="F189" s="4">
        <f t="shared" si="15"/>
        <v>1192.98</v>
      </c>
      <c r="G189" s="21" t="s">
        <v>867</v>
      </c>
      <c r="H189" s="4">
        <f t="shared" si="13"/>
        <v>1192.98</v>
      </c>
      <c r="I189" s="21" t="s">
        <v>868</v>
      </c>
      <c r="J189" s="4">
        <f t="shared" si="14"/>
        <v>1070.69</v>
      </c>
      <c r="K189" s="21" t="s">
        <v>869</v>
      </c>
      <c r="L189" s="4">
        <f>VALUE(K189)</f>
        <v>1513.17</v>
      </c>
    </row>
    <row r="190" spans="1:12" x14ac:dyDescent="0.2">
      <c r="A190" s="20" t="s">
        <v>316</v>
      </c>
      <c r="B190" s="20" t="s">
        <v>860</v>
      </c>
      <c r="C190" s="20" t="s">
        <v>336</v>
      </c>
      <c r="D190" s="20" t="s">
        <v>870</v>
      </c>
      <c r="E190" s="21" t="s">
        <v>871</v>
      </c>
      <c r="F190" s="4">
        <f t="shared" si="15"/>
        <v>19018.86</v>
      </c>
      <c r="G190" s="21" t="s">
        <v>872</v>
      </c>
      <c r="H190" s="4">
        <f t="shared" si="13"/>
        <v>12679.24</v>
      </c>
      <c r="I190" s="21" t="s">
        <v>873</v>
      </c>
      <c r="J190" s="4">
        <f t="shared" si="14"/>
        <v>11354.79</v>
      </c>
      <c r="K190" s="21" t="s">
        <v>874</v>
      </c>
      <c r="L190" s="4">
        <v>12793.35</v>
      </c>
    </row>
    <row r="191" spans="1:12" x14ac:dyDescent="0.2">
      <c r="A191" s="20" t="s">
        <v>316</v>
      </c>
      <c r="B191" s="20" t="s">
        <v>860</v>
      </c>
      <c r="C191" s="20" t="s">
        <v>341</v>
      </c>
      <c r="D191" s="20" t="s">
        <v>875</v>
      </c>
      <c r="E191" s="21" t="s">
        <v>876</v>
      </c>
      <c r="F191" s="4">
        <f t="shared" si="15"/>
        <v>44003.54</v>
      </c>
      <c r="G191" s="21" t="s">
        <v>877</v>
      </c>
      <c r="H191" s="4">
        <f t="shared" si="13"/>
        <v>27585.85</v>
      </c>
      <c r="I191" s="21" t="s">
        <v>878</v>
      </c>
      <c r="J191" s="4">
        <f t="shared" si="14"/>
        <v>24643.35</v>
      </c>
      <c r="K191" s="21" t="s">
        <v>879</v>
      </c>
      <c r="L191" s="4">
        <v>30545.21</v>
      </c>
    </row>
    <row r="192" spans="1:12" x14ac:dyDescent="0.2">
      <c r="A192" s="20" t="s">
        <v>316</v>
      </c>
      <c r="B192" s="20" t="s">
        <v>860</v>
      </c>
      <c r="C192" s="20" t="s">
        <v>412</v>
      </c>
      <c r="D192" s="20" t="s">
        <v>880</v>
      </c>
      <c r="F192" s="4">
        <f t="shared" si="15"/>
        <v>0</v>
      </c>
      <c r="H192" s="4">
        <f t="shared" si="13"/>
        <v>0</v>
      </c>
      <c r="I192" s="21" t="s">
        <v>881</v>
      </c>
      <c r="J192" s="4">
        <f t="shared" si="14"/>
        <v>2531.5</v>
      </c>
      <c r="L192" s="4">
        <f>VALUE(K192)</f>
        <v>0</v>
      </c>
    </row>
    <row r="193" spans="1:12" x14ac:dyDescent="0.2">
      <c r="A193" s="20" t="s">
        <v>316</v>
      </c>
      <c r="B193" s="20" t="s">
        <v>860</v>
      </c>
      <c r="C193" s="20" t="s">
        <v>414</v>
      </c>
      <c r="D193" s="20" t="s">
        <v>882</v>
      </c>
      <c r="E193" s="21" t="s">
        <v>883</v>
      </c>
      <c r="F193" s="4">
        <f t="shared" si="15"/>
        <v>798.02</v>
      </c>
      <c r="G193" s="21" t="s">
        <v>883</v>
      </c>
      <c r="H193" s="4">
        <f t="shared" si="13"/>
        <v>798.02</v>
      </c>
      <c r="I193" s="21" t="s">
        <v>884</v>
      </c>
      <c r="J193" s="4">
        <f t="shared" si="14"/>
        <v>1060.33</v>
      </c>
      <c r="K193" s="21" t="s">
        <v>885</v>
      </c>
      <c r="L193" s="4">
        <f>VALUE(K193)</f>
        <v>1200</v>
      </c>
    </row>
    <row r="194" spans="1:12" x14ac:dyDescent="0.2">
      <c r="A194" s="20" t="s">
        <v>316</v>
      </c>
      <c r="B194" s="20" t="s">
        <v>860</v>
      </c>
      <c r="C194" s="20" t="s">
        <v>352</v>
      </c>
      <c r="D194" s="20" t="s">
        <v>886</v>
      </c>
      <c r="E194" s="21" t="s">
        <v>887</v>
      </c>
      <c r="F194" s="4">
        <f t="shared" si="15"/>
        <v>6153</v>
      </c>
      <c r="G194" s="21" t="s">
        <v>887</v>
      </c>
      <c r="H194" s="4">
        <f t="shared" ref="H194:H243" si="17">VALUE(G194)</f>
        <v>6153</v>
      </c>
      <c r="I194" s="21" t="s">
        <v>888</v>
      </c>
      <c r="J194" s="4">
        <f t="shared" ref="J194:J243" si="18">VALUE(I194)</f>
        <v>5455.84</v>
      </c>
      <c r="K194" s="21" t="s">
        <v>887</v>
      </c>
      <c r="L194" s="4">
        <f>VALUE(K194)</f>
        <v>6153</v>
      </c>
    </row>
    <row r="195" spans="1:12" x14ac:dyDescent="0.2">
      <c r="A195" s="20" t="s">
        <v>316</v>
      </c>
      <c r="B195" s="20" t="s">
        <v>860</v>
      </c>
      <c r="C195" s="20" t="s">
        <v>357</v>
      </c>
      <c r="D195" s="20" t="s">
        <v>889</v>
      </c>
      <c r="F195" s="4">
        <f t="shared" ref="F195:F243" si="19">VALUE(E195)</f>
        <v>0</v>
      </c>
      <c r="H195" s="4">
        <f t="shared" si="17"/>
        <v>0</v>
      </c>
      <c r="I195" s="21" t="s">
        <v>890</v>
      </c>
      <c r="J195" s="4">
        <f t="shared" si="18"/>
        <v>245.52</v>
      </c>
      <c r="L195" s="4">
        <f>VALUE(K195)</f>
        <v>0</v>
      </c>
    </row>
    <row r="196" spans="1:12" x14ac:dyDescent="0.2">
      <c r="A196" s="20" t="s">
        <v>316</v>
      </c>
      <c r="B196" s="20" t="s">
        <v>860</v>
      </c>
      <c r="C196" s="20" t="s">
        <v>360</v>
      </c>
      <c r="D196" s="20" t="s">
        <v>891</v>
      </c>
      <c r="E196" s="21" t="s">
        <v>892</v>
      </c>
      <c r="F196" s="4">
        <f t="shared" si="19"/>
        <v>27387.42</v>
      </c>
      <c r="G196" s="21" t="s">
        <v>892</v>
      </c>
      <c r="H196" s="4">
        <f t="shared" si="17"/>
        <v>27387.42</v>
      </c>
      <c r="I196" s="21" t="s">
        <v>893</v>
      </c>
      <c r="J196" s="4">
        <f t="shared" si="18"/>
        <v>16316.39</v>
      </c>
      <c r="K196" s="21" t="s">
        <v>894</v>
      </c>
      <c r="L196" s="4">
        <v>18917.650000000001</v>
      </c>
    </row>
    <row r="197" spans="1:12" x14ac:dyDescent="0.2">
      <c r="A197" s="20" t="s">
        <v>316</v>
      </c>
      <c r="B197" s="20" t="s">
        <v>860</v>
      </c>
      <c r="C197" s="20" t="s">
        <v>370</v>
      </c>
      <c r="D197" s="20" t="s">
        <v>895</v>
      </c>
      <c r="F197" s="4">
        <f t="shared" si="19"/>
        <v>0</v>
      </c>
      <c r="H197" s="4">
        <f t="shared" si="17"/>
        <v>0</v>
      </c>
      <c r="J197" s="4">
        <f t="shared" si="18"/>
        <v>0</v>
      </c>
      <c r="L197" s="4">
        <f>VALUE(K197)</f>
        <v>0</v>
      </c>
    </row>
    <row r="198" spans="1:12" x14ac:dyDescent="0.2">
      <c r="A198" s="20" t="s">
        <v>316</v>
      </c>
      <c r="B198" s="20" t="s">
        <v>860</v>
      </c>
      <c r="C198" s="20" t="s">
        <v>375</v>
      </c>
      <c r="D198" s="20" t="s">
        <v>896</v>
      </c>
      <c r="E198" s="21" t="s">
        <v>897</v>
      </c>
      <c r="F198" s="4">
        <f t="shared" si="19"/>
        <v>1987.68</v>
      </c>
      <c r="G198" s="21" t="s">
        <v>898</v>
      </c>
      <c r="H198" s="4">
        <f t="shared" si="17"/>
        <v>1861.36</v>
      </c>
      <c r="I198" s="21" t="s">
        <v>899</v>
      </c>
      <c r="J198" s="4">
        <f t="shared" si="18"/>
        <v>1818</v>
      </c>
      <c r="K198" s="21" t="s">
        <v>899</v>
      </c>
      <c r="L198" s="4">
        <f>VALUE(K198)</f>
        <v>1818</v>
      </c>
    </row>
    <row r="199" spans="1:12" x14ac:dyDescent="0.2">
      <c r="A199" s="20" t="s">
        <v>316</v>
      </c>
      <c r="B199" s="20" t="s">
        <v>900</v>
      </c>
      <c r="C199" s="20" t="s">
        <v>317</v>
      </c>
      <c r="D199" s="20" t="s">
        <v>901</v>
      </c>
      <c r="E199" s="21" t="s">
        <v>752</v>
      </c>
      <c r="F199" s="4">
        <f t="shared" si="19"/>
        <v>28012.560000000001</v>
      </c>
      <c r="G199" s="21" t="s">
        <v>752</v>
      </c>
      <c r="H199" s="4">
        <f t="shared" si="17"/>
        <v>28012.560000000001</v>
      </c>
      <c r="I199" s="21" t="s">
        <v>902</v>
      </c>
      <c r="J199" s="4">
        <f t="shared" si="18"/>
        <v>23770.99</v>
      </c>
      <c r="K199" s="21" t="s">
        <v>754</v>
      </c>
      <c r="L199" s="4">
        <f>VALUE(K199)</f>
        <v>28264.67</v>
      </c>
    </row>
    <row r="200" spans="1:12" x14ac:dyDescent="0.2">
      <c r="A200" s="20" t="s">
        <v>316</v>
      </c>
      <c r="B200" s="20" t="s">
        <v>900</v>
      </c>
      <c r="C200" s="20" t="s">
        <v>321</v>
      </c>
      <c r="D200" s="20" t="s">
        <v>3564</v>
      </c>
      <c r="E200" s="21" t="s">
        <v>862</v>
      </c>
      <c r="F200" s="4">
        <f t="shared" si="19"/>
        <v>32182.14</v>
      </c>
      <c r="G200" s="21" t="s">
        <v>862</v>
      </c>
      <c r="H200" s="4">
        <f t="shared" si="17"/>
        <v>32182.14</v>
      </c>
      <c r="I200" s="21" t="s">
        <v>903</v>
      </c>
      <c r="J200" s="4">
        <f t="shared" si="18"/>
        <v>29142.22</v>
      </c>
      <c r="K200" s="21" t="s">
        <v>865</v>
      </c>
      <c r="L200" s="4">
        <f>VALUE(K200)</f>
        <v>32471.78</v>
      </c>
    </row>
    <row r="201" spans="1:12" x14ac:dyDescent="0.2">
      <c r="A201" s="20" t="s">
        <v>316</v>
      </c>
      <c r="B201" s="20" t="s">
        <v>900</v>
      </c>
      <c r="C201" s="20" t="s">
        <v>326</v>
      </c>
      <c r="D201" s="20" t="s">
        <v>904</v>
      </c>
      <c r="E201" s="21" t="s">
        <v>905</v>
      </c>
      <c r="F201" s="4">
        <f t="shared" si="19"/>
        <v>12938.08</v>
      </c>
      <c r="G201" s="21" t="s">
        <v>905</v>
      </c>
      <c r="H201" s="4">
        <f t="shared" si="17"/>
        <v>12938.08</v>
      </c>
      <c r="I201" s="21" t="s">
        <v>906</v>
      </c>
      <c r="J201" s="4">
        <f t="shared" si="18"/>
        <v>18019.37</v>
      </c>
      <c r="K201" s="21" t="s">
        <v>907</v>
      </c>
      <c r="L201" s="4">
        <v>13761.89</v>
      </c>
    </row>
    <row r="202" spans="1:12" x14ac:dyDescent="0.2">
      <c r="A202" s="20" t="s">
        <v>316</v>
      </c>
      <c r="B202" s="20" t="s">
        <v>900</v>
      </c>
      <c r="C202" s="20" t="s">
        <v>759</v>
      </c>
      <c r="D202" s="20" t="s">
        <v>908</v>
      </c>
      <c r="F202" s="4">
        <f t="shared" si="19"/>
        <v>0</v>
      </c>
      <c r="H202" s="4">
        <f t="shared" si="17"/>
        <v>0</v>
      </c>
      <c r="J202" s="4">
        <f t="shared" si="18"/>
        <v>0</v>
      </c>
      <c r="L202" s="4">
        <f>VALUE(K202)</f>
        <v>0</v>
      </c>
    </row>
    <row r="203" spans="1:12" x14ac:dyDescent="0.2">
      <c r="A203" s="20" t="s">
        <v>316</v>
      </c>
      <c r="B203" s="20" t="s">
        <v>900</v>
      </c>
      <c r="C203" s="20" t="s">
        <v>331</v>
      </c>
      <c r="D203" s="20" t="s">
        <v>909</v>
      </c>
      <c r="E203" s="21" t="s">
        <v>910</v>
      </c>
      <c r="F203" s="4">
        <f t="shared" si="19"/>
        <v>7016.74</v>
      </c>
      <c r="G203" s="21" t="s">
        <v>910</v>
      </c>
      <c r="H203" s="4">
        <f t="shared" si="17"/>
        <v>7016.74</v>
      </c>
      <c r="I203" s="21" t="s">
        <v>911</v>
      </c>
      <c r="J203" s="4">
        <f t="shared" si="18"/>
        <v>4352.46</v>
      </c>
      <c r="K203" s="21" t="s">
        <v>912</v>
      </c>
      <c r="L203" s="4">
        <f>VALUE(K203)</f>
        <v>7195.28</v>
      </c>
    </row>
    <row r="204" spans="1:12" x14ac:dyDescent="0.2">
      <c r="A204" s="20" t="s">
        <v>316</v>
      </c>
      <c r="B204" s="20" t="s">
        <v>900</v>
      </c>
      <c r="C204" s="20" t="s">
        <v>336</v>
      </c>
      <c r="D204" s="20" t="s">
        <v>913</v>
      </c>
      <c r="E204" s="21" t="s">
        <v>914</v>
      </c>
      <c r="F204" s="4">
        <f t="shared" si="19"/>
        <v>43429.21</v>
      </c>
      <c r="G204" s="21" t="s">
        <v>914</v>
      </c>
      <c r="H204" s="4">
        <f t="shared" si="17"/>
        <v>43429.21</v>
      </c>
      <c r="I204" s="21" t="s">
        <v>915</v>
      </c>
      <c r="J204" s="4">
        <f t="shared" si="18"/>
        <v>42886.2</v>
      </c>
      <c r="K204" s="21" t="s">
        <v>916</v>
      </c>
      <c r="L204" s="4">
        <f>VALUE(K204)</f>
        <v>45708.2</v>
      </c>
    </row>
    <row r="205" spans="1:12" x14ac:dyDescent="0.2">
      <c r="A205" s="20" t="s">
        <v>316</v>
      </c>
      <c r="B205" s="20" t="s">
        <v>900</v>
      </c>
      <c r="C205" s="20" t="s">
        <v>341</v>
      </c>
      <c r="D205" s="20" t="s">
        <v>917</v>
      </c>
      <c r="E205" s="21" t="s">
        <v>918</v>
      </c>
      <c r="F205" s="4">
        <f t="shared" si="19"/>
        <v>52446.080000000002</v>
      </c>
      <c r="G205" s="21" t="s">
        <v>918</v>
      </c>
      <c r="H205" s="4">
        <f t="shared" si="17"/>
        <v>52446.080000000002</v>
      </c>
      <c r="I205" s="21" t="s">
        <v>919</v>
      </c>
      <c r="J205" s="4">
        <f t="shared" si="18"/>
        <v>49746.77</v>
      </c>
      <c r="K205" s="21" t="s">
        <v>920</v>
      </c>
      <c r="L205" s="4">
        <f>VALUE(K205)</f>
        <v>53496.01</v>
      </c>
    </row>
    <row r="206" spans="1:12" x14ac:dyDescent="0.2">
      <c r="A206" s="20" t="s">
        <v>316</v>
      </c>
      <c r="B206" s="20" t="s">
        <v>900</v>
      </c>
      <c r="C206" s="20" t="s">
        <v>352</v>
      </c>
      <c r="D206" s="20" t="s">
        <v>921</v>
      </c>
      <c r="E206" s="21" t="s">
        <v>922</v>
      </c>
      <c r="F206" s="4">
        <f t="shared" si="19"/>
        <v>8805.18</v>
      </c>
      <c r="G206" s="21" t="s">
        <v>922</v>
      </c>
      <c r="H206" s="4">
        <f t="shared" si="17"/>
        <v>8805.18</v>
      </c>
      <c r="I206" s="21" t="s">
        <v>923</v>
      </c>
      <c r="J206" s="4">
        <f t="shared" si="18"/>
        <v>9076.5</v>
      </c>
      <c r="K206" s="21" t="s">
        <v>922</v>
      </c>
      <c r="L206" s="4">
        <f>VALUE(K206)</f>
        <v>8805.18</v>
      </c>
    </row>
    <row r="207" spans="1:12" x14ac:dyDescent="0.2">
      <c r="A207" s="20" t="s">
        <v>316</v>
      </c>
      <c r="B207" s="20" t="s">
        <v>900</v>
      </c>
      <c r="C207" s="20" t="s">
        <v>360</v>
      </c>
      <c r="D207" s="20" t="s">
        <v>924</v>
      </c>
      <c r="E207" s="21" t="s">
        <v>925</v>
      </c>
      <c r="F207" s="4">
        <f t="shared" si="19"/>
        <v>49320.88</v>
      </c>
      <c r="G207" s="21" t="s">
        <v>925</v>
      </c>
      <c r="H207" s="4">
        <f t="shared" si="17"/>
        <v>49320.88</v>
      </c>
      <c r="I207" s="21" t="s">
        <v>926</v>
      </c>
      <c r="J207" s="4">
        <f t="shared" si="18"/>
        <v>46729.82</v>
      </c>
      <c r="K207" s="21" t="s">
        <v>927</v>
      </c>
      <c r="L207" s="4">
        <v>49132.77</v>
      </c>
    </row>
    <row r="208" spans="1:12" x14ac:dyDescent="0.2">
      <c r="A208" s="20" t="s">
        <v>316</v>
      </c>
      <c r="B208" s="20" t="s">
        <v>900</v>
      </c>
      <c r="C208" s="20" t="s">
        <v>370</v>
      </c>
      <c r="D208" s="20" t="s">
        <v>928</v>
      </c>
      <c r="E208" s="21" t="s">
        <v>929</v>
      </c>
      <c r="F208" s="4">
        <f t="shared" si="19"/>
        <v>740.63</v>
      </c>
      <c r="G208" s="21" t="s">
        <v>929</v>
      </c>
      <c r="H208" s="4">
        <f t="shared" si="17"/>
        <v>740.63</v>
      </c>
      <c r="I208" s="21" t="s">
        <v>930</v>
      </c>
      <c r="J208" s="4">
        <f t="shared" si="18"/>
        <v>533.91999999999996</v>
      </c>
      <c r="K208" s="21" t="s">
        <v>931</v>
      </c>
      <c r="L208" s="4">
        <v>746.69</v>
      </c>
    </row>
    <row r="209" spans="1:12" x14ac:dyDescent="0.2">
      <c r="A209" s="20" t="s">
        <v>316</v>
      </c>
      <c r="B209" s="20" t="s">
        <v>900</v>
      </c>
      <c r="C209" s="20" t="s">
        <v>375</v>
      </c>
      <c r="D209" s="20" t="s">
        <v>932</v>
      </c>
      <c r="E209" s="21" t="s">
        <v>933</v>
      </c>
      <c r="F209" s="4">
        <f t="shared" si="19"/>
        <v>4865.7</v>
      </c>
      <c r="G209" s="21" t="s">
        <v>933</v>
      </c>
      <c r="H209" s="4">
        <f t="shared" si="17"/>
        <v>4865.7</v>
      </c>
      <c r="I209" s="21" t="s">
        <v>934</v>
      </c>
      <c r="J209" s="4">
        <f t="shared" si="18"/>
        <v>6828.07</v>
      </c>
      <c r="K209" s="21" t="s">
        <v>934</v>
      </c>
      <c r="L209" s="4">
        <f t="shared" ref="L209:L234" si="20">VALUE(K209)</f>
        <v>6828.07</v>
      </c>
    </row>
    <row r="210" spans="1:12" x14ac:dyDescent="0.2">
      <c r="A210" s="20" t="s">
        <v>316</v>
      </c>
      <c r="B210" s="20" t="s">
        <v>10</v>
      </c>
      <c r="C210" s="20" t="s">
        <v>321</v>
      </c>
      <c r="D210" s="20" t="s">
        <v>935</v>
      </c>
      <c r="E210" s="21" t="s">
        <v>495</v>
      </c>
      <c r="F210" s="4">
        <f t="shared" si="19"/>
        <v>10727.38</v>
      </c>
      <c r="G210" s="21" t="s">
        <v>495</v>
      </c>
      <c r="H210" s="4">
        <f t="shared" si="17"/>
        <v>10727.38</v>
      </c>
      <c r="I210" s="21" t="s">
        <v>936</v>
      </c>
      <c r="J210" s="4">
        <f t="shared" si="18"/>
        <v>10727.36</v>
      </c>
      <c r="K210" s="21" t="s">
        <v>497</v>
      </c>
      <c r="L210" s="4">
        <f t="shared" si="20"/>
        <v>10823.93</v>
      </c>
    </row>
    <row r="211" spans="1:12" x14ac:dyDescent="0.2">
      <c r="A211" s="20" t="s">
        <v>316</v>
      </c>
      <c r="B211" s="20" t="s">
        <v>10</v>
      </c>
      <c r="C211" s="20" t="s">
        <v>331</v>
      </c>
      <c r="D211" s="20" t="s">
        <v>937</v>
      </c>
      <c r="E211" s="21" t="s">
        <v>938</v>
      </c>
      <c r="F211" s="4">
        <f t="shared" si="19"/>
        <v>1962.3</v>
      </c>
      <c r="G211" s="21" t="s">
        <v>938</v>
      </c>
      <c r="H211" s="4">
        <f t="shared" si="17"/>
        <v>1962.3</v>
      </c>
      <c r="I211" s="21" t="s">
        <v>939</v>
      </c>
      <c r="J211" s="4">
        <f t="shared" si="18"/>
        <v>1962.2</v>
      </c>
      <c r="K211" s="21" t="s">
        <v>940</v>
      </c>
      <c r="L211" s="4">
        <f t="shared" si="20"/>
        <v>2318.2600000000002</v>
      </c>
    </row>
    <row r="212" spans="1:12" x14ac:dyDescent="0.2">
      <c r="A212" s="20" t="s">
        <v>316</v>
      </c>
      <c r="B212" s="20" t="s">
        <v>10</v>
      </c>
      <c r="C212" s="20" t="s">
        <v>336</v>
      </c>
      <c r="D212" s="20" t="s">
        <v>941</v>
      </c>
      <c r="E212" s="21" t="s">
        <v>942</v>
      </c>
      <c r="F212" s="4">
        <f t="shared" si="19"/>
        <v>7466.2</v>
      </c>
      <c r="G212" s="21" t="s">
        <v>942</v>
      </c>
      <c r="H212" s="4">
        <f t="shared" si="17"/>
        <v>7466.2</v>
      </c>
      <c r="I212" s="21" t="s">
        <v>943</v>
      </c>
      <c r="J212" s="4">
        <f t="shared" si="18"/>
        <v>7746.2</v>
      </c>
      <c r="K212" s="21" t="s">
        <v>944</v>
      </c>
      <c r="L212" s="4">
        <f t="shared" si="20"/>
        <v>7815.92</v>
      </c>
    </row>
    <row r="213" spans="1:12" x14ac:dyDescent="0.2">
      <c r="A213" s="20" t="s">
        <v>316</v>
      </c>
      <c r="B213" s="20" t="s">
        <v>10</v>
      </c>
      <c r="C213" s="20" t="s">
        <v>341</v>
      </c>
      <c r="D213" s="20" t="s">
        <v>945</v>
      </c>
      <c r="E213" s="21" t="s">
        <v>946</v>
      </c>
      <c r="F213" s="4">
        <f t="shared" si="19"/>
        <v>17961.3</v>
      </c>
      <c r="G213" s="21" t="s">
        <v>946</v>
      </c>
      <c r="H213" s="4">
        <f t="shared" si="17"/>
        <v>17961.3</v>
      </c>
      <c r="I213" s="21" t="s">
        <v>946</v>
      </c>
      <c r="J213" s="4">
        <f t="shared" si="18"/>
        <v>17961.3</v>
      </c>
      <c r="K213" s="21" t="s">
        <v>947</v>
      </c>
      <c r="L213" s="4">
        <f t="shared" si="20"/>
        <v>18122.95</v>
      </c>
    </row>
    <row r="214" spans="1:12" x14ac:dyDescent="0.2">
      <c r="A214" s="20" t="s">
        <v>316</v>
      </c>
      <c r="B214" s="20" t="s">
        <v>10</v>
      </c>
      <c r="C214" s="20" t="s">
        <v>352</v>
      </c>
      <c r="D214" s="20" t="s">
        <v>948</v>
      </c>
      <c r="E214" s="21" t="s">
        <v>949</v>
      </c>
      <c r="F214" s="4">
        <f t="shared" si="19"/>
        <v>1055.9100000000001</v>
      </c>
      <c r="G214" s="21" t="s">
        <v>949</v>
      </c>
      <c r="H214" s="4">
        <f t="shared" si="17"/>
        <v>1055.9100000000001</v>
      </c>
      <c r="I214" s="21" t="s">
        <v>950</v>
      </c>
      <c r="J214" s="4">
        <f t="shared" si="18"/>
        <v>979.19</v>
      </c>
      <c r="K214" s="21" t="s">
        <v>949</v>
      </c>
      <c r="L214" s="4">
        <f t="shared" si="20"/>
        <v>1055.9100000000001</v>
      </c>
    </row>
    <row r="215" spans="1:12" x14ac:dyDescent="0.2">
      <c r="A215" s="20" t="s">
        <v>316</v>
      </c>
      <c r="B215" s="20" t="s">
        <v>10</v>
      </c>
      <c r="C215" s="20" t="s">
        <v>360</v>
      </c>
      <c r="D215" s="20" t="s">
        <v>951</v>
      </c>
      <c r="E215" s="21" t="s">
        <v>952</v>
      </c>
      <c r="F215" s="4">
        <f t="shared" si="19"/>
        <v>10404.120000000001</v>
      </c>
      <c r="G215" s="21" t="s">
        <v>952</v>
      </c>
      <c r="H215" s="4">
        <f t="shared" si="17"/>
        <v>10404.120000000001</v>
      </c>
      <c r="I215" s="21" t="s">
        <v>953</v>
      </c>
      <c r="J215" s="4">
        <f t="shared" si="18"/>
        <v>10413.34</v>
      </c>
      <c r="K215" s="21" t="s">
        <v>954</v>
      </c>
      <c r="L215" s="4">
        <f t="shared" si="20"/>
        <v>10265.49</v>
      </c>
    </row>
    <row r="216" spans="1:12" x14ac:dyDescent="0.2">
      <c r="A216" s="20" t="s">
        <v>316</v>
      </c>
      <c r="B216" s="20" t="s">
        <v>10</v>
      </c>
      <c r="C216" s="20" t="s">
        <v>375</v>
      </c>
      <c r="D216" s="20" t="s">
        <v>955</v>
      </c>
      <c r="E216" s="21" t="s">
        <v>956</v>
      </c>
      <c r="F216" s="4">
        <f t="shared" si="19"/>
        <v>842.74</v>
      </c>
      <c r="G216" s="21" t="s">
        <v>956</v>
      </c>
      <c r="H216" s="4">
        <f t="shared" si="17"/>
        <v>842.74</v>
      </c>
      <c r="I216" s="21" t="s">
        <v>491</v>
      </c>
      <c r="J216" s="4">
        <f t="shared" si="18"/>
        <v>924.97</v>
      </c>
      <c r="K216" s="21" t="s">
        <v>491</v>
      </c>
      <c r="L216" s="4">
        <f t="shared" si="20"/>
        <v>924.97</v>
      </c>
    </row>
    <row r="217" spans="1:12" x14ac:dyDescent="0.2">
      <c r="A217" s="20" t="s">
        <v>316</v>
      </c>
      <c r="B217" s="20" t="s">
        <v>957</v>
      </c>
      <c r="C217" s="20" t="s">
        <v>958</v>
      </c>
      <c r="D217" s="20" t="s">
        <v>959</v>
      </c>
      <c r="F217" s="4">
        <f t="shared" si="19"/>
        <v>0</v>
      </c>
      <c r="H217" s="4">
        <f t="shared" si="17"/>
        <v>0</v>
      </c>
      <c r="J217" s="4">
        <f t="shared" si="18"/>
        <v>0</v>
      </c>
      <c r="L217" s="4">
        <f t="shared" si="20"/>
        <v>0</v>
      </c>
    </row>
    <row r="218" spans="1:12" x14ac:dyDescent="0.2">
      <c r="A218" s="20" t="s">
        <v>316</v>
      </c>
      <c r="B218" s="20" t="s">
        <v>957</v>
      </c>
      <c r="C218" s="20" t="s">
        <v>317</v>
      </c>
      <c r="D218" s="20" t="s">
        <v>960</v>
      </c>
      <c r="F218" s="4">
        <f t="shared" si="19"/>
        <v>0</v>
      </c>
      <c r="H218" s="4">
        <f t="shared" si="17"/>
        <v>0</v>
      </c>
      <c r="J218" s="4">
        <f t="shared" si="18"/>
        <v>0</v>
      </c>
      <c r="L218" s="4">
        <f t="shared" si="20"/>
        <v>0</v>
      </c>
    </row>
    <row r="219" spans="1:12" x14ac:dyDescent="0.2">
      <c r="A219" s="20" t="s">
        <v>316</v>
      </c>
      <c r="B219" s="20" t="s">
        <v>957</v>
      </c>
      <c r="C219" s="20" t="s">
        <v>321</v>
      </c>
      <c r="D219" s="20" t="s">
        <v>961</v>
      </c>
      <c r="E219" s="21" t="s">
        <v>495</v>
      </c>
      <c r="F219" s="4">
        <f t="shared" si="19"/>
        <v>10727.38</v>
      </c>
      <c r="G219" s="21" t="s">
        <v>495</v>
      </c>
      <c r="H219" s="4">
        <f t="shared" si="17"/>
        <v>10727.38</v>
      </c>
      <c r="I219" s="21" t="s">
        <v>936</v>
      </c>
      <c r="J219" s="4">
        <f t="shared" si="18"/>
        <v>10727.36</v>
      </c>
      <c r="K219" s="21" t="s">
        <v>497</v>
      </c>
      <c r="L219" s="4">
        <f t="shared" si="20"/>
        <v>10823.93</v>
      </c>
    </row>
    <row r="220" spans="1:12" x14ac:dyDescent="0.2">
      <c r="A220" s="20" t="s">
        <v>316</v>
      </c>
      <c r="B220" s="20" t="s">
        <v>957</v>
      </c>
      <c r="C220" s="20" t="s">
        <v>326</v>
      </c>
      <c r="D220" s="20" t="s">
        <v>962</v>
      </c>
      <c r="F220" s="4">
        <f t="shared" si="19"/>
        <v>0</v>
      </c>
      <c r="H220" s="4">
        <f t="shared" si="17"/>
        <v>0</v>
      </c>
      <c r="J220" s="4">
        <f t="shared" si="18"/>
        <v>0</v>
      </c>
      <c r="L220" s="4">
        <f t="shared" si="20"/>
        <v>0</v>
      </c>
    </row>
    <row r="221" spans="1:12" x14ac:dyDescent="0.2">
      <c r="A221" s="20" t="s">
        <v>316</v>
      </c>
      <c r="B221" s="20" t="s">
        <v>957</v>
      </c>
      <c r="C221" s="20" t="s">
        <v>331</v>
      </c>
      <c r="D221" s="20" t="s">
        <v>963</v>
      </c>
      <c r="E221" s="21" t="s">
        <v>964</v>
      </c>
      <c r="F221" s="4">
        <f t="shared" si="19"/>
        <v>2780.72</v>
      </c>
      <c r="G221" s="21" t="s">
        <v>964</v>
      </c>
      <c r="H221" s="4">
        <f t="shared" si="17"/>
        <v>2780.72</v>
      </c>
      <c r="I221" s="21" t="s">
        <v>965</v>
      </c>
      <c r="J221" s="4">
        <f t="shared" si="18"/>
        <v>2923.57</v>
      </c>
      <c r="K221" s="21" t="s">
        <v>966</v>
      </c>
      <c r="L221" s="4">
        <f t="shared" si="20"/>
        <v>3032.59</v>
      </c>
    </row>
    <row r="222" spans="1:12" x14ac:dyDescent="0.2">
      <c r="A222" s="20" t="s">
        <v>316</v>
      </c>
      <c r="B222" s="20" t="s">
        <v>957</v>
      </c>
      <c r="C222" s="20" t="s">
        <v>336</v>
      </c>
      <c r="D222" s="20" t="s">
        <v>967</v>
      </c>
      <c r="E222" s="21" t="s">
        <v>942</v>
      </c>
      <c r="F222" s="4">
        <f t="shared" si="19"/>
        <v>7466.2</v>
      </c>
      <c r="G222" s="21" t="s">
        <v>942</v>
      </c>
      <c r="H222" s="4">
        <f t="shared" si="17"/>
        <v>7466.2</v>
      </c>
      <c r="I222" s="21" t="s">
        <v>943</v>
      </c>
      <c r="J222" s="4">
        <f t="shared" si="18"/>
        <v>7746.2</v>
      </c>
      <c r="K222" s="21" t="s">
        <v>944</v>
      </c>
      <c r="L222" s="4">
        <f t="shared" si="20"/>
        <v>7815.92</v>
      </c>
    </row>
    <row r="223" spans="1:12" x14ac:dyDescent="0.2">
      <c r="A223" s="20" t="s">
        <v>316</v>
      </c>
      <c r="B223" s="20" t="s">
        <v>957</v>
      </c>
      <c r="C223" s="20" t="s">
        <v>341</v>
      </c>
      <c r="D223" s="20" t="s">
        <v>968</v>
      </c>
      <c r="E223" s="21" t="s">
        <v>969</v>
      </c>
      <c r="F223" s="4">
        <f t="shared" si="19"/>
        <v>13729.66</v>
      </c>
      <c r="G223" s="21" t="s">
        <v>969</v>
      </c>
      <c r="H223" s="4">
        <f t="shared" si="17"/>
        <v>13729.66</v>
      </c>
      <c r="I223" s="21" t="s">
        <v>969</v>
      </c>
      <c r="J223" s="4">
        <f t="shared" si="18"/>
        <v>13729.66</v>
      </c>
      <c r="K223" s="21" t="s">
        <v>970</v>
      </c>
      <c r="L223" s="4">
        <f t="shared" si="20"/>
        <v>13853.23</v>
      </c>
    </row>
    <row r="224" spans="1:12" x14ac:dyDescent="0.2">
      <c r="A224" s="20" t="s">
        <v>316</v>
      </c>
      <c r="B224" s="20" t="s">
        <v>957</v>
      </c>
      <c r="C224" s="20" t="s">
        <v>346</v>
      </c>
      <c r="D224" s="20" t="s">
        <v>971</v>
      </c>
      <c r="E224" s="21" t="s">
        <v>972</v>
      </c>
      <c r="F224" s="4">
        <f t="shared" si="19"/>
        <v>77083.48</v>
      </c>
      <c r="G224" s="21" t="s">
        <v>972</v>
      </c>
      <c r="H224" s="4">
        <f t="shared" si="17"/>
        <v>77083.48</v>
      </c>
      <c r="I224" s="21" t="s">
        <v>973</v>
      </c>
      <c r="J224" s="4">
        <f t="shared" si="18"/>
        <v>78428.98</v>
      </c>
      <c r="K224" s="21" t="s">
        <v>974</v>
      </c>
      <c r="L224" s="4">
        <f t="shared" si="20"/>
        <v>81165.78</v>
      </c>
    </row>
    <row r="225" spans="1:12" x14ac:dyDescent="0.2">
      <c r="A225" s="20" t="s">
        <v>316</v>
      </c>
      <c r="B225" s="20" t="s">
        <v>957</v>
      </c>
      <c r="C225" s="20" t="s">
        <v>414</v>
      </c>
      <c r="D225" s="20" t="s">
        <v>975</v>
      </c>
      <c r="E225" s="21" t="s">
        <v>976</v>
      </c>
      <c r="F225" s="4">
        <f t="shared" si="19"/>
        <v>1188.8800000000001</v>
      </c>
      <c r="G225" s="21" t="s">
        <v>976</v>
      </c>
      <c r="H225" s="4">
        <f t="shared" si="17"/>
        <v>1188.8800000000001</v>
      </c>
      <c r="I225" s="21" t="s">
        <v>977</v>
      </c>
      <c r="J225" s="4">
        <f t="shared" si="18"/>
        <v>1119.29</v>
      </c>
      <c r="K225" s="21" t="s">
        <v>976</v>
      </c>
      <c r="L225" s="4">
        <f t="shared" si="20"/>
        <v>1188.8800000000001</v>
      </c>
    </row>
    <row r="226" spans="1:12" x14ac:dyDescent="0.2">
      <c r="A226" s="20" t="s">
        <v>316</v>
      </c>
      <c r="B226" s="20" t="s">
        <v>957</v>
      </c>
      <c r="C226" s="20" t="s">
        <v>349</v>
      </c>
      <c r="D226" s="20" t="s">
        <v>978</v>
      </c>
      <c r="F226" s="4">
        <f t="shared" si="19"/>
        <v>0</v>
      </c>
      <c r="H226" s="4">
        <f t="shared" si="17"/>
        <v>0</v>
      </c>
      <c r="J226" s="4">
        <f t="shared" si="18"/>
        <v>0</v>
      </c>
      <c r="L226" s="4">
        <f t="shared" si="20"/>
        <v>0</v>
      </c>
    </row>
    <row r="227" spans="1:12" x14ac:dyDescent="0.2">
      <c r="A227" s="20" t="s">
        <v>316</v>
      </c>
      <c r="B227" s="20" t="s">
        <v>957</v>
      </c>
      <c r="C227" s="20" t="s">
        <v>352</v>
      </c>
      <c r="D227" s="20" t="s">
        <v>979</v>
      </c>
      <c r="E227" s="21" t="s">
        <v>980</v>
      </c>
      <c r="F227" s="4">
        <f t="shared" si="19"/>
        <v>1989.16</v>
      </c>
      <c r="G227" s="21" t="s">
        <v>980</v>
      </c>
      <c r="H227" s="4">
        <f t="shared" si="17"/>
        <v>1989.16</v>
      </c>
      <c r="I227" s="21" t="s">
        <v>981</v>
      </c>
      <c r="J227" s="4">
        <f t="shared" si="18"/>
        <v>2887.51</v>
      </c>
      <c r="K227" s="21" t="s">
        <v>980</v>
      </c>
      <c r="L227" s="4">
        <f t="shared" si="20"/>
        <v>1989.16</v>
      </c>
    </row>
    <row r="228" spans="1:12" x14ac:dyDescent="0.2">
      <c r="A228" s="20" t="s">
        <v>316</v>
      </c>
      <c r="B228" s="20" t="s">
        <v>957</v>
      </c>
      <c r="C228" s="20" t="s">
        <v>360</v>
      </c>
      <c r="D228" s="20" t="s">
        <v>982</v>
      </c>
      <c r="E228" s="21" t="s">
        <v>983</v>
      </c>
      <c r="F228" s="4">
        <f t="shared" si="19"/>
        <v>30572.74</v>
      </c>
      <c r="G228" s="21" t="s">
        <v>983</v>
      </c>
      <c r="H228" s="4">
        <f t="shared" si="17"/>
        <v>30572.74</v>
      </c>
      <c r="I228" s="21" t="s">
        <v>984</v>
      </c>
      <c r="J228" s="4">
        <f t="shared" si="18"/>
        <v>30538.14</v>
      </c>
      <c r="K228" s="21" t="s">
        <v>985</v>
      </c>
      <c r="L228" s="4">
        <f t="shared" si="20"/>
        <v>30553.23</v>
      </c>
    </row>
    <row r="229" spans="1:12" x14ac:dyDescent="0.2">
      <c r="A229" s="20" t="s">
        <v>316</v>
      </c>
      <c r="B229" s="20" t="s">
        <v>957</v>
      </c>
      <c r="C229" s="20" t="s">
        <v>375</v>
      </c>
      <c r="D229" s="20" t="s">
        <v>986</v>
      </c>
      <c r="E229" s="21" t="s">
        <v>987</v>
      </c>
      <c r="F229" s="4">
        <f t="shared" si="19"/>
        <v>2621.97</v>
      </c>
      <c r="G229" s="21" t="s">
        <v>988</v>
      </c>
      <c r="H229" s="4">
        <f t="shared" si="17"/>
        <v>2343.44</v>
      </c>
      <c r="I229" s="21" t="s">
        <v>988</v>
      </c>
      <c r="J229" s="4">
        <f t="shared" si="18"/>
        <v>2343.44</v>
      </c>
      <c r="K229" s="21" t="s">
        <v>988</v>
      </c>
      <c r="L229" s="4">
        <f t="shared" si="20"/>
        <v>2343.44</v>
      </c>
    </row>
    <row r="230" spans="1:12" x14ac:dyDescent="0.2">
      <c r="A230" s="20" t="s">
        <v>316</v>
      </c>
      <c r="B230" s="20" t="s">
        <v>989</v>
      </c>
      <c r="C230" s="20" t="s">
        <v>321</v>
      </c>
      <c r="D230" s="20" t="s">
        <v>990</v>
      </c>
      <c r="E230" s="21" t="s">
        <v>495</v>
      </c>
      <c r="F230" s="4">
        <f t="shared" si="19"/>
        <v>10727.38</v>
      </c>
      <c r="G230" s="21" t="s">
        <v>495</v>
      </c>
      <c r="H230" s="4">
        <f t="shared" si="17"/>
        <v>10727.38</v>
      </c>
      <c r="I230" s="21" t="s">
        <v>991</v>
      </c>
      <c r="J230" s="4">
        <f t="shared" si="18"/>
        <v>10775.06</v>
      </c>
      <c r="K230" s="21" t="s">
        <v>497</v>
      </c>
      <c r="L230" s="4">
        <f t="shared" si="20"/>
        <v>10823.93</v>
      </c>
    </row>
    <row r="231" spans="1:12" x14ac:dyDescent="0.2">
      <c r="A231" s="20" t="s">
        <v>316</v>
      </c>
      <c r="B231" s="20" t="s">
        <v>989</v>
      </c>
      <c r="C231" s="20" t="s">
        <v>326</v>
      </c>
      <c r="D231" s="20" t="s">
        <v>992</v>
      </c>
      <c r="F231" s="4">
        <f t="shared" si="19"/>
        <v>0</v>
      </c>
      <c r="H231" s="4">
        <f t="shared" si="17"/>
        <v>0</v>
      </c>
      <c r="J231" s="4">
        <f t="shared" si="18"/>
        <v>0</v>
      </c>
      <c r="L231" s="4">
        <f t="shared" si="20"/>
        <v>0</v>
      </c>
    </row>
    <row r="232" spans="1:12" x14ac:dyDescent="0.2">
      <c r="A232" s="20" t="s">
        <v>316</v>
      </c>
      <c r="B232" s="20" t="s">
        <v>989</v>
      </c>
      <c r="C232" s="20" t="s">
        <v>759</v>
      </c>
      <c r="D232" s="20" t="s">
        <v>993</v>
      </c>
      <c r="E232" s="21" t="s">
        <v>994</v>
      </c>
      <c r="F232" s="4">
        <f t="shared" si="19"/>
        <v>24999.24</v>
      </c>
      <c r="G232" s="21" t="s">
        <v>994</v>
      </c>
      <c r="H232" s="4">
        <f t="shared" si="17"/>
        <v>24999.24</v>
      </c>
      <c r="I232" s="21" t="s">
        <v>995</v>
      </c>
      <c r="J232" s="4">
        <f t="shared" si="18"/>
        <v>26423.11</v>
      </c>
      <c r="K232" s="21" t="s">
        <v>996</v>
      </c>
      <c r="L232" s="4">
        <f t="shared" si="20"/>
        <v>33632.31</v>
      </c>
    </row>
    <row r="233" spans="1:12" x14ac:dyDescent="0.2">
      <c r="A233" s="20" t="s">
        <v>316</v>
      </c>
      <c r="B233" s="20" t="s">
        <v>989</v>
      </c>
      <c r="C233" s="20" t="s">
        <v>331</v>
      </c>
      <c r="D233" s="20" t="s">
        <v>997</v>
      </c>
      <c r="E233" s="21" t="s">
        <v>998</v>
      </c>
      <c r="F233" s="4">
        <f t="shared" si="19"/>
        <v>3810.27</v>
      </c>
      <c r="G233" s="21" t="s">
        <v>998</v>
      </c>
      <c r="H233" s="4">
        <f t="shared" si="17"/>
        <v>3810.27</v>
      </c>
      <c r="I233" s="21" t="s">
        <v>999</v>
      </c>
      <c r="J233" s="4">
        <f t="shared" si="18"/>
        <v>3823.38</v>
      </c>
      <c r="K233" s="21" t="s">
        <v>1000</v>
      </c>
      <c r="L233" s="4">
        <f t="shared" si="20"/>
        <v>4110.6400000000003</v>
      </c>
    </row>
    <row r="234" spans="1:12" x14ac:dyDescent="0.2">
      <c r="A234" s="20" t="s">
        <v>316</v>
      </c>
      <c r="B234" s="20" t="s">
        <v>989</v>
      </c>
      <c r="C234" s="20" t="s">
        <v>336</v>
      </c>
      <c r="D234" s="20" t="s">
        <v>1001</v>
      </c>
      <c r="E234" s="21" t="s">
        <v>1002</v>
      </c>
      <c r="F234" s="4">
        <f t="shared" si="19"/>
        <v>20004.04</v>
      </c>
      <c r="G234" s="21" t="s">
        <v>1002</v>
      </c>
      <c r="H234" s="4">
        <f t="shared" si="17"/>
        <v>20004.04</v>
      </c>
      <c r="I234" s="21" t="s">
        <v>1003</v>
      </c>
      <c r="J234" s="4">
        <f t="shared" si="18"/>
        <v>21110.17</v>
      </c>
      <c r="K234" s="21" t="s">
        <v>1004</v>
      </c>
      <c r="L234" s="4">
        <f t="shared" si="20"/>
        <v>24453.8</v>
      </c>
    </row>
    <row r="235" spans="1:12" x14ac:dyDescent="0.2">
      <c r="A235" s="20" t="s">
        <v>316</v>
      </c>
      <c r="B235" s="20" t="s">
        <v>989</v>
      </c>
      <c r="C235" s="20" t="s">
        <v>341</v>
      </c>
      <c r="D235" s="20" t="s">
        <v>1005</v>
      </c>
      <c r="E235" s="21" t="s">
        <v>1006</v>
      </c>
      <c r="F235" s="4">
        <f t="shared" si="19"/>
        <v>39436.32</v>
      </c>
      <c r="G235" s="21" t="s">
        <v>1006</v>
      </c>
      <c r="H235" s="4">
        <f t="shared" si="17"/>
        <v>39436.32</v>
      </c>
      <c r="I235" s="21" t="s">
        <v>1007</v>
      </c>
      <c r="J235" s="4">
        <f t="shared" si="18"/>
        <v>43691.81</v>
      </c>
      <c r="K235" s="21" t="s">
        <v>1008</v>
      </c>
      <c r="L235" s="4">
        <v>58290.09</v>
      </c>
    </row>
    <row r="236" spans="1:12" x14ac:dyDescent="0.2">
      <c r="A236" s="20" t="s">
        <v>316</v>
      </c>
      <c r="B236" s="20" t="s">
        <v>989</v>
      </c>
      <c r="C236" s="20" t="s">
        <v>346</v>
      </c>
      <c r="D236" s="20" t="s">
        <v>1009</v>
      </c>
      <c r="E236" s="21" t="s">
        <v>1010</v>
      </c>
      <c r="F236" s="4">
        <f t="shared" si="19"/>
        <v>44558.54</v>
      </c>
      <c r="G236" s="21" t="s">
        <v>1010</v>
      </c>
      <c r="H236" s="4">
        <f t="shared" si="17"/>
        <v>44558.54</v>
      </c>
      <c r="I236" s="21" t="s">
        <v>1011</v>
      </c>
      <c r="J236" s="4">
        <f t="shared" si="18"/>
        <v>44582.58</v>
      </c>
      <c r="K236" s="21" t="s">
        <v>1012</v>
      </c>
      <c r="L236" s="4">
        <f>VALUE(K236)</f>
        <v>45602.400000000001</v>
      </c>
    </row>
    <row r="237" spans="1:12" x14ac:dyDescent="0.2">
      <c r="A237" s="20" t="s">
        <v>316</v>
      </c>
      <c r="B237" s="20" t="s">
        <v>989</v>
      </c>
      <c r="C237" s="20" t="s">
        <v>412</v>
      </c>
      <c r="D237" s="20" t="s">
        <v>1013</v>
      </c>
      <c r="F237" s="4">
        <f t="shared" si="19"/>
        <v>0</v>
      </c>
      <c r="H237" s="4">
        <f t="shared" si="17"/>
        <v>0</v>
      </c>
      <c r="J237" s="4">
        <f t="shared" si="18"/>
        <v>0</v>
      </c>
      <c r="L237" s="4">
        <f>VALUE(K237)</f>
        <v>0</v>
      </c>
    </row>
    <row r="238" spans="1:12" x14ac:dyDescent="0.2">
      <c r="A238" s="20" t="s">
        <v>316</v>
      </c>
      <c r="B238" s="20" t="s">
        <v>989</v>
      </c>
      <c r="C238" s="20" t="s">
        <v>414</v>
      </c>
      <c r="D238" s="20" t="s">
        <v>1014</v>
      </c>
      <c r="E238" s="21" t="s">
        <v>1015</v>
      </c>
      <c r="F238" s="4">
        <f t="shared" si="19"/>
        <v>3196.14</v>
      </c>
      <c r="G238" s="21" t="s">
        <v>1016</v>
      </c>
      <c r="H238" s="4">
        <f t="shared" si="17"/>
        <v>2953.53</v>
      </c>
      <c r="I238" s="21" t="s">
        <v>1017</v>
      </c>
      <c r="J238" s="4">
        <f t="shared" si="18"/>
        <v>1527.7</v>
      </c>
      <c r="K238" s="21" t="s">
        <v>1015</v>
      </c>
      <c r="L238" s="4">
        <f>VALUE(K238)</f>
        <v>3196.14</v>
      </c>
    </row>
    <row r="239" spans="1:12" x14ac:dyDescent="0.2">
      <c r="A239" s="20" t="s">
        <v>316</v>
      </c>
      <c r="B239" s="20" t="s">
        <v>989</v>
      </c>
      <c r="C239" s="20" t="s">
        <v>352</v>
      </c>
      <c r="D239" s="20" t="s">
        <v>1018</v>
      </c>
      <c r="E239" s="21" t="s">
        <v>1019</v>
      </c>
      <c r="F239" s="4">
        <f t="shared" si="19"/>
        <v>3512.63</v>
      </c>
      <c r="G239" s="21" t="s">
        <v>1019</v>
      </c>
      <c r="H239" s="4">
        <f t="shared" si="17"/>
        <v>3512.63</v>
      </c>
      <c r="I239" s="21" t="s">
        <v>1020</v>
      </c>
      <c r="J239" s="4">
        <f t="shared" si="18"/>
        <v>5973.41</v>
      </c>
      <c r="K239" s="21" t="s">
        <v>1021</v>
      </c>
      <c r="L239" s="4">
        <f>VALUE(K239)</f>
        <v>4111.96</v>
      </c>
    </row>
    <row r="240" spans="1:12" x14ac:dyDescent="0.2">
      <c r="A240" s="20" t="s">
        <v>316</v>
      </c>
      <c r="B240" s="20" t="s">
        <v>989</v>
      </c>
      <c r="C240" s="20" t="s">
        <v>357</v>
      </c>
      <c r="D240" s="20" t="s">
        <v>1022</v>
      </c>
      <c r="F240" s="4">
        <f t="shared" si="19"/>
        <v>0</v>
      </c>
      <c r="H240" s="4">
        <f t="shared" si="17"/>
        <v>0</v>
      </c>
      <c r="I240" s="21" t="s">
        <v>1023</v>
      </c>
      <c r="J240" s="4">
        <f t="shared" si="18"/>
        <v>107.95</v>
      </c>
      <c r="L240" s="4">
        <f>VALUE(K240)</f>
        <v>0</v>
      </c>
    </row>
    <row r="241" spans="1:12" x14ac:dyDescent="0.2">
      <c r="A241" s="20" t="s">
        <v>316</v>
      </c>
      <c r="B241" s="20" t="s">
        <v>989</v>
      </c>
      <c r="C241" s="20" t="s">
        <v>360</v>
      </c>
      <c r="D241" s="20" t="s">
        <v>1024</v>
      </c>
      <c r="E241" s="21" t="s">
        <v>1025</v>
      </c>
      <c r="F241" s="4">
        <f t="shared" si="19"/>
        <v>40217.040000000001</v>
      </c>
      <c r="G241" s="21" t="s">
        <v>1025</v>
      </c>
      <c r="H241" s="4">
        <f t="shared" si="17"/>
        <v>40217.040000000001</v>
      </c>
      <c r="I241" s="21" t="s">
        <v>1026</v>
      </c>
      <c r="J241" s="4">
        <f t="shared" si="18"/>
        <v>43035.46</v>
      </c>
      <c r="K241" s="21" t="s">
        <v>1027</v>
      </c>
      <c r="L241" s="4">
        <v>47268.800000000003</v>
      </c>
    </row>
    <row r="242" spans="1:12" x14ac:dyDescent="0.2">
      <c r="A242" s="20" t="s">
        <v>316</v>
      </c>
      <c r="B242" s="20" t="s">
        <v>989</v>
      </c>
      <c r="C242" s="20" t="s">
        <v>370</v>
      </c>
      <c r="D242" s="20" t="s">
        <v>1028</v>
      </c>
      <c r="E242" s="21" t="s">
        <v>1029</v>
      </c>
      <c r="F242" s="4">
        <f t="shared" si="19"/>
        <v>511.83</v>
      </c>
      <c r="G242" s="21" t="s">
        <v>1029</v>
      </c>
      <c r="H242" s="4">
        <f t="shared" si="17"/>
        <v>511.83</v>
      </c>
      <c r="I242" s="21" t="s">
        <v>1030</v>
      </c>
      <c r="J242" s="4">
        <f t="shared" si="18"/>
        <v>516.01</v>
      </c>
      <c r="K242" s="21" t="s">
        <v>1031</v>
      </c>
      <c r="L242" s="4">
        <v>522.92999999999995</v>
      </c>
    </row>
    <row r="243" spans="1:12" x14ac:dyDescent="0.2">
      <c r="A243" s="20" t="s">
        <v>316</v>
      </c>
      <c r="B243" s="20" t="s">
        <v>989</v>
      </c>
      <c r="C243" s="20" t="s">
        <v>375</v>
      </c>
      <c r="D243" s="20" t="s">
        <v>1032</v>
      </c>
      <c r="E243" s="21" t="s">
        <v>1033</v>
      </c>
      <c r="F243" s="4">
        <f t="shared" si="19"/>
        <v>4436.3500000000004</v>
      </c>
      <c r="G243" s="21" t="s">
        <v>1033</v>
      </c>
      <c r="H243" s="4">
        <f t="shared" si="17"/>
        <v>4436.3500000000004</v>
      </c>
      <c r="I243" s="21" t="s">
        <v>1034</v>
      </c>
      <c r="J243" s="4">
        <f t="shared" si="18"/>
        <v>4853.92</v>
      </c>
      <c r="K243" s="21" t="s">
        <v>1034</v>
      </c>
      <c r="L243" s="4">
        <f>VALUE(K243)</f>
        <v>4853.92</v>
      </c>
    </row>
    <row r="244" spans="1:12" x14ac:dyDescent="0.2">
      <c r="A244" s="22">
        <v>3000</v>
      </c>
      <c r="B244" s="22">
        <v>43000</v>
      </c>
      <c r="C244" s="22">
        <v>1200001</v>
      </c>
      <c r="D244" s="20" t="s">
        <v>3565</v>
      </c>
      <c r="E244" s="23"/>
      <c r="F244" s="24"/>
      <c r="G244" s="23"/>
      <c r="H244" s="24"/>
      <c r="I244" s="23"/>
      <c r="J244" s="24"/>
      <c r="K244" s="23"/>
      <c r="L244" s="25">
        <v>16071.47</v>
      </c>
    </row>
    <row r="245" spans="1:12" x14ac:dyDescent="0.2">
      <c r="A245" s="20" t="s">
        <v>316</v>
      </c>
      <c r="B245" s="20" t="s">
        <v>1035</v>
      </c>
      <c r="C245" s="20" t="s">
        <v>317</v>
      </c>
      <c r="D245" s="20" t="s">
        <v>1036</v>
      </c>
      <c r="E245" s="21" t="s">
        <v>319</v>
      </c>
      <c r="F245" s="4">
        <f t="shared" ref="F245:F308" si="21">VALUE(E245)</f>
        <v>14006.28</v>
      </c>
      <c r="G245" s="21" t="s">
        <v>319</v>
      </c>
      <c r="H245" s="4">
        <f t="shared" ref="H245:H308" si="22">VALUE(G245)</f>
        <v>14006.28</v>
      </c>
      <c r="I245" s="21" t="s">
        <v>1037</v>
      </c>
      <c r="J245" s="4">
        <f t="shared" ref="J245:J308" si="23">VALUE(I245)</f>
        <v>16263.28</v>
      </c>
      <c r="K245" s="21" t="s">
        <v>754</v>
      </c>
      <c r="L245" s="4">
        <f>VALUE(K245)</f>
        <v>28264.67</v>
      </c>
    </row>
    <row r="246" spans="1:12" x14ac:dyDescent="0.2">
      <c r="A246" s="20" t="s">
        <v>316</v>
      </c>
      <c r="B246" s="20" t="s">
        <v>1035</v>
      </c>
      <c r="C246" s="20" t="s">
        <v>321</v>
      </c>
      <c r="D246" s="20" t="s">
        <v>1038</v>
      </c>
      <c r="E246" s="21" t="s">
        <v>495</v>
      </c>
      <c r="F246" s="4">
        <f t="shared" si="21"/>
        <v>10727.38</v>
      </c>
      <c r="G246" s="21" t="s">
        <v>495</v>
      </c>
      <c r="H246" s="4">
        <f t="shared" si="22"/>
        <v>10727.38</v>
      </c>
      <c r="I246" s="21" t="s">
        <v>936</v>
      </c>
      <c r="J246" s="4">
        <f t="shared" si="23"/>
        <v>10727.36</v>
      </c>
      <c r="K246" s="21" t="s">
        <v>1039</v>
      </c>
      <c r="L246" s="4">
        <f>VALUE(K246)</f>
        <v>21647.85</v>
      </c>
    </row>
    <row r="247" spans="1:12" x14ac:dyDescent="0.2">
      <c r="A247" s="20" t="s">
        <v>316</v>
      </c>
      <c r="B247" s="20" t="s">
        <v>1035</v>
      </c>
      <c r="C247" s="20" t="s">
        <v>331</v>
      </c>
      <c r="D247" s="20" t="s">
        <v>1040</v>
      </c>
      <c r="E247" s="21" t="s">
        <v>1041</v>
      </c>
      <c r="F247" s="4">
        <f t="shared" si="21"/>
        <v>6190.32</v>
      </c>
      <c r="G247" s="21" t="s">
        <v>1041</v>
      </c>
      <c r="H247" s="4">
        <f t="shared" si="22"/>
        <v>6190.32</v>
      </c>
      <c r="I247" s="21" t="s">
        <v>1042</v>
      </c>
      <c r="J247" s="4">
        <f t="shared" si="23"/>
        <v>6937.61</v>
      </c>
      <c r="K247" s="21" t="s">
        <v>1043</v>
      </c>
      <c r="L247" s="4">
        <f>VALUE(K247)</f>
        <v>6985.89</v>
      </c>
    </row>
    <row r="248" spans="1:12" x14ac:dyDescent="0.2">
      <c r="A248" s="20" t="s">
        <v>316</v>
      </c>
      <c r="B248" s="20" t="s">
        <v>1035</v>
      </c>
      <c r="C248" s="20" t="s">
        <v>336</v>
      </c>
      <c r="D248" s="20" t="s">
        <v>1044</v>
      </c>
      <c r="E248" s="21" t="s">
        <v>1045</v>
      </c>
      <c r="F248" s="4">
        <f t="shared" si="21"/>
        <v>18074.28</v>
      </c>
      <c r="G248" s="21" t="s">
        <v>1045</v>
      </c>
      <c r="H248" s="4">
        <f t="shared" si="22"/>
        <v>18074.28</v>
      </c>
      <c r="I248" s="21" t="s">
        <v>1046</v>
      </c>
      <c r="J248" s="4">
        <f t="shared" si="23"/>
        <v>20277.13</v>
      </c>
      <c r="K248" s="21" t="s">
        <v>1047</v>
      </c>
      <c r="L248" s="4">
        <v>43087.41</v>
      </c>
    </row>
    <row r="249" spans="1:12" x14ac:dyDescent="0.2">
      <c r="A249" s="20" t="s">
        <v>316</v>
      </c>
      <c r="B249" s="20" t="s">
        <v>1035</v>
      </c>
      <c r="C249" s="20" t="s">
        <v>341</v>
      </c>
      <c r="D249" s="20" t="s">
        <v>1048</v>
      </c>
      <c r="E249" s="21" t="s">
        <v>1049</v>
      </c>
      <c r="F249" s="4">
        <f t="shared" si="21"/>
        <v>28531.16</v>
      </c>
      <c r="G249" s="21" t="s">
        <v>1049</v>
      </c>
      <c r="H249" s="4">
        <f t="shared" si="22"/>
        <v>28531.16</v>
      </c>
      <c r="I249" s="21" t="s">
        <v>1050</v>
      </c>
      <c r="J249" s="4">
        <f t="shared" si="23"/>
        <v>29321.19</v>
      </c>
      <c r="K249" s="21" t="s">
        <v>1051</v>
      </c>
      <c r="L249" s="4">
        <v>58552.98</v>
      </c>
    </row>
    <row r="250" spans="1:12" x14ac:dyDescent="0.2">
      <c r="A250" s="20" t="s">
        <v>316</v>
      </c>
      <c r="B250" s="20" t="s">
        <v>1035</v>
      </c>
      <c r="C250" s="20" t="s">
        <v>346</v>
      </c>
      <c r="D250" s="20" t="s">
        <v>1052</v>
      </c>
      <c r="F250" s="4">
        <f t="shared" si="21"/>
        <v>0</v>
      </c>
      <c r="H250" s="4">
        <f t="shared" si="22"/>
        <v>0</v>
      </c>
      <c r="J250" s="4">
        <f t="shared" si="23"/>
        <v>0</v>
      </c>
      <c r="L250" s="4">
        <f>VALUE(K250)</f>
        <v>0</v>
      </c>
    </row>
    <row r="251" spans="1:12" x14ac:dyDescent="0.2">
      <c r="A251" s="20" t="s">
        <v>316</v>
      </c>
      <c r="B251" s="20" t="s">
        <v>1035</v>
      </c>
      <c r="C251" s="20" t="s">
        <v>412</v>
      </c>
      <c r="D251" s="20" t="s">
        <v>1053</v>
      </c>
      <c r="F251" s="4">
        <f t="shared" si="21"/>
        <v>0</v>
      </c>
      <c r="H251" s="4">
        <f t="shared" si="22"/>
        <v>0</v>
      </c>
      <c r="J251" s="4">
        <f t="shared" si="23"/>
        <v>0</v>
      </c>
      <c r="L251" s="4">
        <f>VALUE(K251)</f>
        <v>0</v>
      </c>
    </row>
    <row r="252" spans="1:12" x14ac:dyDescent="0.2">
      <c r="A252" s="20" t="s">
        <v>316</v>
      </c>
      <c r="B252" s="20" t="s">
        <v>1035</v>
      </c>
      <c r="C252" s="20" t="s">
        <v>414</v>
      </c>
      <c r="D252" s="20" t="s">
        <v>1054</v>
      </c>
      <c r="F252" s="4">
        <f t="shared" si="21"/>
        <v>0</v>
      </c>
      <c r="H252" s="4">
        <f t="shared" si="22"/>
        <v>0</v>
      </c>
      <c r="J252" s="4">
        <f t="shared" si="23"/>
        <v>0</v>
      </c>
      <c r="L252" s="4">
        <f>VALUE(K252)</f>
        <v>0</v>
      </c>
    </row>
    <row r="253" spans="1:12" x14ac:dyDescent="0.2">
      <c r="A253" s="20" t="s">
        <v>316</v>
      </c>
      <c r="B253" s="20" t="s">
        <v>1035</v>
      </c>
      <c r="C253" s="20" t="s">
        <v>352</v>
      </c>
      <c r="D253" s="20" t="s">
        <v>1055</v>
      </c>
      <c r="E253" s="21" t="s">
        <v>1019</v>
      </c>
      <c r="F253" s="4">
        <f t="shared" si="21"/>
        <v>3512.63</v>
      </c>
      <c r="G253" s="21" t="s">
        <v>1019</v>
      </c>
      <c r="H253" s="4">
        <f t="shared" si="22"/>
        <v>3512.63</v>
      </c>
      <c r="I253" s="21" t="s">
        <v>1056</v>
      </c>
      <c r="J253" s="4">
        <f t="shared" si="23"/>
        <v>2333.0500000000002</v>
      </c>
      <c r="K253" s="21" t="s">
        <v>1019</v>
      </c>
      <c r="L253" s="4">
        <f>VALUE(K253)</f>
        <v>3512.63</v>
      </c>
    </row>
    <row r="254" spans="1:12" x14ac:dyDescent="0.2">
      <c r="A254" s="20" t="s">
        <v>316</v>
      </c>
      <c r="B254" s="20" t="s">
        <v>1035</v>
      </c>
      <c r="C254" s="20" t="s">
        <v>357</v>
      </c>
      <c r="D254" s="20" t="s">
        <v>1057</v>
      </c>
      <c r="F254" s="4">
        <f t="shared" si="21"/>
        <v>0</v>
      </c>
      <c r="H254" s="4">
        <f t="shared" si="22"/>
        <v>0</v>
      </c>
      <c r="J254" s="4">
        <f t="shared" si="23"/>
        <v>0</v>
      </c>
      <c r="L254" s="4">
        <f>VALUE(K254)</f>
        <v>0</v>
      </c>
    </row>
    <row r="255" spans="1:12" x14ac:dyDescent="0.2">
      <c r="A255" s="20" t="s">
        <v>316</v>
      </c>
      <c r="B255" s="20" t="s">
        <v>1035</v>
      </c>
      <c r="C255" s="20" t="s">
        <v>360</v>
      </c>
      <c r="D255" s="20" t="s">
        <v>1058</v>
      </c>
      <c r="E255" s="21" t="s">
        <v>1059</v>
      </c>
      <c r="F255" s="4">
        <f t="shared" si="21"/>
        <v>21897.81</v>
      </c>
      <c r="G255" s="21" t="s">
        <v>1059</v>
      </c>
      <c r="H255" s="4">
        <f t="shared" si="22"/>
        <v>21897.81</v>
      </c>
      <c r="I255" s="21" t="s">
        <v>1060</v>
      </c>
      <c r="J255" s="4">
        <f t="shared" si="23"/>
        <v>14482.37</v>
      </c>
      <c r="K255" s="21" t="s">
        <v>1061</v>
      </c>
      <c r="L255" s="4">
        <v>41009.56</v>
      </c>
    </row>
    <row r="256" spans="1:12" x14ac:dyDescent="0.2">
      <c r="A256" s="20" t="s">
        <v>316</v>
      </c>
      <c r="B256" s="20" t="s">
        <v>1035</v>
      </c>
      <c r="C256" s="20" t="s">
        <v>370</v>
      </c>
      <c r="D256" s="20" t="s">
        <v>1062</v>
      </c>
      <c r="E256" s="21" t="s">
        <v>1063</v>
      </c>
      <c r="F256" s="4">
        <f t="shared" si="21"/>
        <v>537.17999999999995</v>
      </c>
      <c r="G256" s="21" t="s">
        <v>1063</v>
      </c>
      <c r="H256" s="4">
        <f t="shared" si="22"/>
        <v>537.17999999999995</v>
      </c>
      <c r="I256" s="21" t="s">
        <v>1064</v>
      </c>
      <c r="J256" s="4">
        <f t="shared" si="23"/>
        <v>541.36</v>
      </c>
      <c r="K256" s="21" t="s">
        <v>1065</v>
      </c>
      <c r="L256" s="4">
        <v>559.84</v>
      </c>
    </row>
    <row r="257" spans="1:12" x14ac:dyDescent="0.2">
      <c r="A257" s="20" t="s">
        <v>316</v>
      </c>
      <c r="B257" s="20" t="s">
        <v>1035</v>
      </c>
      <c r="C257" s="20" t="s">
        <v>375</v>
      </c>
      <c r="D257" s="20" t="s">
        <v>1066</v>
      </c>
      <c r="E257" s="21" t="s">
        <v>1067</v>
      </c>
      <c r="F257" s="4">
        <f t="shared" si="21"/>
        <v>3180.29</v>
      </c>
      <c r="G257" s="21" t="s">
        <v>1067</v>
      </c>
      <c r="H257" s="4">
        <f t="shared" si="22"/>
        <v>3180.29</v>
      </c>
      <c r="I257" s="21" t="s">
        <v>1068</v>
      </c>
      <c r="J257" s="4">
        <f t="shared" si="23"/>
        <v>1986.81</v>
      </c>
      <c r="K257" s="21" t="s">
        <v>1068</v>
      </c>
      <c r="L257" s="4">
        <f>VALUE(K257)</f>
        <v>1986.81</v>
      </c>
    </row>
    <row r="258" spans="1:12" x14ac:dyDescent="0.2">
      <c r="A258" s="20" t="s">
        <v>316</v>
      </c>
      <c r="B258" s="20" t="s">
        <v>1069</v>
      </c>
      <c r="C258" s="20" t="s">
        <v>326</v>
      </c>
      <c r="D258" s="20" t="s">
        <v>1070</v>
      </c>
      <c r="F258" s="4">
        <f t="shared" si="21"/>
        <v>0</v>
      </c>
      <c r="H258" s="4">
        <f t="shared" si="22"/>
        <v>0</v>
      </c>
      <c r="I258" s="21" t="s">
        <v>1071</v>
      </c>
      <c r="J258" s="4">
        <f t="shared" si="23"/>
        <v>1257.3</v>
      </c>
      <c r="K258" s="21" t="s">
        <v>1072</v>
      </c>
      <c r="L258" s="4">
        <v>18349.189999999999</v>
      </c>
    </row>
    <row r="259" spans="1:12" x14ac:dyDescent="0.2">
      <c r="A259" s="20" t="s">
        <v>316</v>
      </c>
      <c r="B259" s="20" t="s">
        <v>1069</v>
      </c>
      <c r="C259" s="20" t="s">
        <v>331</v>
      </c>
      <c r="D259" s="20" t="s">
        <v>1073</v>
      </c>
      <c r="F259" s="4">
        <f t="shared" si="21"/>
        <v>0</v>
      </c>
      <c r="H259" s="4">
        <f t="shared" si="22"/>
        <v>0</v>
      </c>
      <c r="I259" s="21" t="s">
        <v>1074</v>
      </c>
      <c r="J259" s="4">
        <f t="shared" si="23"/>
        <v>18.809999999999999</v>
      </c>
      <c r="K259" s="21" t="s">
        <v>1075</v>
      </c>
      <c r="L259" s="4">
        <v>274.51</v>
      </c>
    </row>
    <row r="260" spans="1:12" x14ac:dyDescent="0.2">
      <c r="A260" s="20" t="s">
        <v>316</v>
      </c>
      <c r="B260" s="20" t="s">
        <v>1069</v>
      </c>
      <c r="C260" s="20" t="s">
        <v>336</v>
      </c>
      <c r="D260" s="20" t="s">
        <v>1076</v>
      </c>
      <c r="F260" s="4">
        <f t="shared" si="21"/>
        <v>0</v>
      </c>
      <c r="H260" s="4">
        <f t="shared" si="22"/>
        <v>0</v>
      </c>
      <c r="I260" s="21" t="s">
        <v>1077</v>
      </c>
      <c r="J260" s="4">
        <f t="shared" si="23"/>
        <v>710.62</v>
      </c>
      <c r="K260" s="21" t="s">
        <v>1078</v>
      </c>
      <c r="L260" s="4">
        <v>10384.450000000001</v>
      </c>
    </row>
    <row r="261" spans="1:12" x14ac:dyDescent="0.2">
      <c r="A261" s="20" t="s">
        <v>316</v>
      </c>
      <c r="B261" s="20" t="s">
        <v>1069</v>
      </c>
      <c r="C261" s="20" t="s">
        <v>341</v>
      </c>
      <c r="D261" s="20" t="s">
        <v>1079</v>
      </c>
      <c r="F261" s="4">
        <f t="shared" si="21"/>
        <v>0</v>
      </c>
      <c r="H261" s="4">
        <f t="shared" si="22"/>
        <v>0</v>
      </c>
      <c r="I261" s="21" t="s">
        <v>1080</v>
      </c>
      <c r="J261" s="4">
        <f t="shared" si="23"/>
        <v>1087.74</v>
      </c>
      <c r="K261" s="21" t="s">
        <v>1081</v>
      </c>
      <c r="L261" s="4">
        <v>15895.14</v>
      </c>
    </row>
    <row r="262" spans="1:12" x14ac:dyDescent="0.2">
      <c r="A262" s="20" t="s">
        <v>316</v>
      </c>
      <c r="B262" s="20" t="s">
        <v>1069</v>
      </c>
      <c r="C262" s="20" t="s">
        <v>346</v>
      </c>
      <c r="D262" s="20" t="s">
        <v>1082</v>
      </c>
      <c r="E262" s="21" t="s">
        <v>1083</v>
      </c>
      <c r="F262" s="4">
        <f t="shared" si="21"/>
        <v>249029.65</v>
      </c>
      <c r="G262" s="21" t="s">
        <v>1083</v>
      </c>
      <c r="H262" s="4">
        <f t="shared" si="22"/>
        <v>249029.65</v>
      </c>
      <c r="I262" s="21" t="s">
        <v>1084</v>
      </c>
      <c r="J262" s="4">
        <f t="shared" si="23"/>
        <v>241139.45</v>
      </c>
      <c r="K262" s="21" t="s">
        <v>1085</v>
      </c>
      <c r="L262" s="4">
        <v>208484.35</v>
      </c>
    </row>
    <row r="263" spans="1:12" x14ac:dyDescent="0.2">
      <c r="A263" s="20" t="s">
        <v>316</v>
      </c>
      <c r="B263" s="20" t="s">
        <v>1069</v>
      </c>
      <c r="C263" s="20" t="s">
        <v>412</v>
      </c>
      <c r="D263" s="20" t="s">
        <v>1086</v>
      </c>
      <c r="F263" s="4">
        <f t="shared" si="21"/>
        <v>0</v>
      </c>
      <c r="H263" s="4">
        <f t="shared" si="22"/>
        <v>0</v>
      </c>
      <c r="J263" s="4">
        <f t="shared" si="23"/>
        <v>0</v>
      </c>
      <c r="L263" s="4">
        <f>VALUE(K263)</f>
        <v>0</v>
      </c>
    </row>
    <row r="264" spans="1:12" x14ac:dyDescent="0.2">
      <c r="A264" s="20" t="s">
        <v>316</v>
      </c>
      <c r="B264" s="20" t="s">
        <v>1069</v>
      </c>
      <c r="C264" s="20" t="s">
        <v>414</v>
      </c>
      <c r="D264" s="20" t="s">
        <v>1087</v>
      </c>
      <c r="E264" s="21" t="s">
        <v>1088</v>
      </c>
      <c r="F264" s="4">
        <f t="shared" si="21"/>
        <v>29719.63</v>
      </c>
      <c r="G264" s="21" t="s">
        <v>1088</v>
      </c>
      <c r="H264" s="4">
        <f t="shared" si="22"/>
        <v>29719.63</v>
      </c>
      <c r="I264" s="21" t="s">
        <v>1089</v>
      </c>
      <c r="J264" s="4">
        <f t="shared" si="23"/>
        <v>31878</v>
      </c>
      <c r="K264" s="21" t="s">
        <v>1090</v>
      </c>
      <c r="L264" s="4">
        <f>VALUE(K264)</f>
        <v>24719.63</v>
      </c>
    </row>
    <row r="265" spans="1:12" x14ac:dyDescent="0.2">
      <c r="A265" s="20" t="s">
        <v>316</v>
      </c>
      <c r="B265" s="20" t="s">
        <v>1069</v>
      </c>
      <c r="C265" s="20" t="s">
        <v>352</v>
      </c>
      <c r="D265" s="20" t="s">
        <v>1091</v>
      </c>
      <c r="F265" s="4">
        <f t="shared" si="21"/>
        <v>0</v>
      </c>
      <c r="H265" s="4">
        <f t="shared" si="22"/>
        <v>0</v>
      </c>
      <c r="I265" s="21" t="s">
        <v>1092</v>
      </c>
      <c r="J265" s="4">
        <f t="shared" si="23"/>
        <v>257.07</v>
      </c>
      <c r="K265" s="21" t="s">
        <v>18</v>
      </c>
      <c r="L265" s="4">
        <f>VALUE(K265)</f>
        <v>5000</v>
      </c>
    </row>
    <row r="266" spans="1:12" x14ac:dyDescent="0.2">
      <c r="A266" s="20" t="s">
        <v>316</v>
      </c>
      <c r="B266" s="20" t="s">
        <v>1069</v>
      </c>
      <c r="C266" s="20" t="s">
        <v>360</v>
      </c>
      <c r="D266" s="20" t="s">
        <v>1093</v>
      </c>
      <c r="E266" s="21" t="s">
        <v>1094</v>
      </c>
      <c r="F266" s="4">
        <f t="shared" si="21"/>
        <v>76782.27</v>
      </c>
      <c r="G266" s="21" t="s">
        <v>1094</v>
      </c>
      <c r="H266" s="4">
        <f t="shared" si="22"/>
        <v>76782.27</v>
      </c>
      <c r="I266" s="21" t="s">
        <v>1095</v>
      </c>
      <c r="J266" s="4">
        <f t="shared" si="23"/>
        <v>75741.210000000006</v>
      </c>
      <c r="K266" s="21" t="s">
        <v>1096</v>
      </c>
      <c r="L266" s="4">
        <v>74970.710000000006</v>
      </c>
    </row>
    <row r="267" spans="1:12" x14ac:dyDescent="0.2">
      <c r="A267" s="20" t="s">
        <v>316</v>
      </c>
      <c r="B267" s="20" t="s">
        <v>1069</v>
      </c>
      <c r="C267" s="20" t="s">
        <v>370</v>
      </c>
      <c r="D267" s="20" t="s">
        <v>1097</v>
      </c>
      <c r="E267" s="21" t="s">
        <v>1098</v>
      </c>
      <c r="F267" s="4">
        <f t="shared" si="21"/>
        <v>2281.77</v>
      </c>
      <c r="G267" s="21" t="s">
        <v>1098</v>
      </c>
      <c r="H267" s="4">
        <f t="shared" si="22"/>
        <v>2281.77</v>
      </c>
      <c r="I267" s="21" t="s">
        <v>1099</v>
      </c>
      <c r="J267" s="4">
        <f t="shared" si="23"/>
        <v>1928.07</v>
      </c>
      <c r="K267" s="21" t="s">
        <v>1100</v>
      </c>
      <c r="L267" s="4">
        <v>2023.72</v>
      </c>
    </row>
    <row r="268" spans="1:12" x14ac:dyDescent="0.2">
      <c r="A268" s="20" t="s">
        <v>316</v>
      </c>
      <c r="B268" s="20" t="s">
        <v>1069</v>
      </c>
      <c r="C268" s="20" t="s">
        <v>375</v>
      </c>
      <c r="D268" s="20" t="s">
        <v>1101</v>
      </c>
      <c r="E268" s="21" t="s">
        <v>1102</v>
      </c>
      <c r="F268" s="4">
        <f t="shared" si="21"/>
        <v>16567.150000000001</v>
      </c>
      <c r="G268" s="21" t="s">
        <v>1102</v>
      </c>
      <c r="H268" s="4">
        <f t="shared" si="22"/>
        <v>16567.150000000001</v>
      </c>
      <c r="I268" s="21" t="s">
        <v>1103</v>
      </c>
      <c r="J268" s="4">
        <f t="shared" si="23"/>
        <v>14426.42</v>
      </c>
      <c r="K268" s="21" t="s">
        <v>1072</v>
      </c>
      <c r="L268" s="4">
        <f>VALUE(K268)</f>
        <v>16775.55</v>
      </c>
    </row>
    <row r="269" spans="1:12" x14ac:dyDescent="0.2">
      <c r="A269" s="20" t="s">
        <v>316</v>
      </c>
      <c r="B269" s="20" t="s">
        <v>1104</v>
      </c>
      <c r="C269" s="20" t="s">
        <v>1105</v>
      </c>
      <c r="D269" s="20" t="s">
        <v>1106</v>
      </c>
      <c r="E269" s="21" t="s">
        <v>1107</v>
      </c>
      <c r="F269" s="4">
        <f t="shared" si="21"/>
        <v>161195.12</v>
      </c>
      <c r="G269" s="21" t="s">
        <v>1107</v>
      </c>
      <c r="H269" s="4">
        <f t="shared" si="22"/>
        <v>161195.12</v>
      </c>
      <c r="I269" s="21" t="s">
        <v>1108</v>
      </c>
      <c r="J269" s="4">
        <f t="shared" si="23"/>
        <v>160880.79999999999</v>
      </c>
      <c r="K269" s="21" t="s">
        <v>1109</v>
      </c>
      <c r="L269" s="4">
        <v>156107.70000000001</v>
      </c>
    </row>
    <row r="270" spans="1:12" x14ac:dyDescent="0.2">
      <c r="A270" s="20" t="s">
        <v>316</v>
      </c>
      <c r="B270" s="20" t="s">
        <v>1104</v>
      </c>
      <c r="C270" s="20" t="s">
        <v>360</v>
      </c>
      <c r="D270" s="20" t="s">
        <v>1110</v>
      </c>
      <c r="E270" s="21" t="s">
        <v>1111</v>
      </c>
      <c r="F270" s="4">
        <f t="shared" si="21"/>
        <v>41910.730000000003</v>
      </c>
      <c r="G270" s="21" t="s">
        <v>1111</v>
      </c>
      <c r="H270" s="4">
        <f t="shared" si="22"/>
        <v>41910.730000000003</v>
      </c>
      <c r="I270" s="21" t="s">
        <v>1112</v>
      </c>
      <c r="J270" s="4">
        <f t="shared" si="23"/>
        <v>43011.64</v>
      </c>
      <c r="K270" s="21" t="s">
        <v>1113</v>
      </c>
      <c r="L270" s="4">
        <v>39026.93</v>
      </c>
    </row>
    <row r="271" spans="1:12" x14ac:dyDescent="0.2">
      <c r="A271" s="20" t="s">
        <v>316</v>
      </c>
      <c r="B271" s="20" t="s">
        <v>183</v>
      </c>
      <c r="C271" s="20" t="s">
        <v>357</v>
      </c>
      <c r="D271" s="20" t="s">
        <v>1125</v>
      </c>
      <c r="F271" s="4">
        <f t="shared" si="21"/>
        <v>0</v>
      </c>
      <c r="H271" s="4">
        <f t="shared" si="22"/>
        <v>0</v>
      </c>
      <c r="J271" s="4">
        <f t="shared" si="23"/>
        <v>0</v>
      </c>
      <c r="L271" s="4">
        <f t="shared" ref="L271:L277" si="24">VALUE(K271)</f>
        <v>0</v>
      </c>
    </row>
    <row r="272" spans="1:12" x14ac:dyDescent="0.2">
      <c r="A272" s="20" t="s">
        <v>316</v>
      </c>
      <c r="B272" s="20" t="s">
        <v>1126</v>
      </c>
      <c r="C272" s="20" t="s">
        <v>958</v>
      </c>
      <c r="D272" s="20" t="s">
        <v>1127</v>
      </c>
      <c r="F272" s="4">
        <f t="shared" si="21"/>
        <v>0</v>
      </c>
      <c r="H272" s="4">
        <f t="shared" si="22"/>
        <v>0</v>
      </c>
      <c r="J272" s="4">
        <f t="shared" si="23"/>
        <v>0</v>
      </c>
      <c r="L272" s="4">
        <f t="shared" si="24"/>
        <v>0</v>
      </c>
    </row>
    <row r="273" spans="1:12" x14ac:dyDescent="0.2">
      <c r="A273" s="20" t="s">
        <v>316</v>
      </c>
      <c r="B273" s="20" t="s">
        <v>1126</v>
      </c>
      <c r="C273" s="20" t="s">
        <v>391</v>
      </c>
      <c r="D273" s="20" t="s">
        <v>1128</v>
      </c>
      <c r="E273" s="21" t="s">
        <v>393</v>
      </c>
      <c r="F273" s="4">
        <f t="shared" si="21"/>
        <v>15928.12</v>
      </c>
      <c r="G273" s="21" t="s">
        <v>393</v>
      </c>
      <c r="H273" s="4">
        <f t="shared" si="22"/>
        <v>15928.12</v>
      </c>
      <c r="I273" s="21" t="s">
        <v>393</v>
      </c>
      <c r="J273" s="4">
        <f t="shared" si="23"/>
        <v>15928.12</v>
      </c>
      <c r="K273" s="21" t="s">
        <v>395</v>
      </c>
      <c r="L273" s="4">
        <f t="shared" si="24"/>
        <v>16071.47</v>
      </c>
    </row>
    <row r="274" spans="1:12" x14ac:dyDescent="0.2">
      <c r="A274" s="20" t="s">
        <v>316</v>
      </c>
      <c r="B274" s="20" t="s">
        <v>1126</v>
      </c>
      <c r="C274" s="20" t="s">
        <v>336</v>
      </c>
      <c r="D274" s="20" t="s">
        <v>1129</v>
      </c>
      <c r="E274" s="21" t="s">
        <v>1130</v>
      </c>
      <c r="F274" s="4">
        <f t="shared" si="21"/>
        <v>8856.4</v>
      </c>
      <c r="G274" s="21" t="s">
        <v>1130</v>
      </c>
      <c r="H274" s="4">
        <f t="shared" si="22"/>
        <v>8856.4</v>
      </c>
      <c r="I274" s="21" t="s">
        <v>1131</v>
      </c>
      <c r="J274" s="4">
        <f t="shared" si="23"/>
        <v>8856.3799999999992</v>
      </c>
      <c r="K274" s="21" t="s">
        <v>1132</v>
      </c>
      <c r="L274" s="4">
        <f t="shared" si="24"/>
        <v>8936.11</v>
      </c>
    </row>
    <row r="275" spans="1:12" x14ac:dyDescent="0.2">
      <c r="A275" s="20" t="s">
        <v>316</v>
      </c>
      <c r="B275" s="20" t="s">
        <v>1126</v>
      </c>
      <c r="C275" s="20" t="s">
        <v>341</v>
      </c>
      <c r="D275" s="20" t="s">
        <v>1133</v>
      </c>
      <c r="E275" s="21" t="s">
        <v>1134</v>
      </c>
      <c r="F275" s="4">
        <f t="shared" si="21"/>
        <v>17602.48</v>
      </c>
      <c r="G275" s="21" t="s">
        <v>1134</v>
      </c>
      <c r="H275" s="4">
        <f t="shared" si="22"/>
        <v>17602.48</v>
      </c>
      <c r="I275" s="21" t="s">
        <v>1134</v>
      </c>
      <c r="J275" s="4">
        <f t="shared" si="23"/>
        <v>17602.48</v>
      </c>
      <c r="K275" s="21" t="s">
        <v>1135</v>
      </c>
      <c r="L275" s="4">
        <f t="shared" si="24"/>
        <v>17760.900000000001</v>
      </c>
    </row>
    <row r="276" spans="1:12" x14ac:dyDescent="0.2">
      <c r="A276" s="20" t="s">
        <v>316</v>
      </c>
      <c r="B276" s="20" t="s">
        <v>1126</v>
      </c>
      <c r="C276" s="20" t="s">
        <v>352</v>
      </c>
      <c r="D276" s="20" t="s">
        <v>1136</v>
      </c>
      <c r="E276" s="21" t="s">
        <v>1137</v>
      </c>
      <c r="F276" s="4">
        <f t="shared" si="21"/>
        <v>1261.42</v>
      </c>
      <c r="G276" s="21" t="s">
        <v>1137</v>
      </c>
      <c r="H276" s="4">
        <f t="shared" si="22"/>
        <v>1261.42</v>
      </c>
      <c r="I276" s="21" t="s">
        <v>1138</v>
      </c>
      <c r="J276" s="4">
        <f t="shared" si="23"/>
        <v>1561.42</v>
      </c>
      <c r="K276" s="21" t="s">
        <v>1137</v>
      </c>
      <c r="L276" s="4">
        <f t="shared" si="24"/>
        <v>1261.42</v>
      </c>
    </row>
    <row r="277" spans="1:12" x14ac:dyDescent="0.2">
      <c r="A277" s="20" t="s">
        <v>316</v>
      </c>
      <c r="B277" s="20" t="s">
        <v>1126</v>
      </c>
      <c r="C277" s="20" t="s">
        <v>360</v>
      </c>
      <c r="D277" s="20" t="s">
        <v>1139</v>
      </c>
      <c r="E277" s="21" t="s">
        <v>1140</v>
      </c>
      <c r="F277" s="4">
        <f t="shared" si="21"/>
        <v>11348.59</v>
      </c>
      <c r="G277" s="21" t="s">
        <v>1140</v>
      </c>
      <c r="H277" s="4">
        <f t="shared" si="22"/>
        <v>11348.59</v>
      </c>
      <c r="I277" s="21" t="s">
        <v>1141</v>
      </c>
      <c r="J277" s="4">
        <f t="shared" si="23"/>
        <v>11796.07</v>
      </c>
      <c r="K277" s="21" t="s">
        <v>1142</v>
      </c>
      <c r="L277" s="4">
        <f t="shared" si="24"/>
        <v>11197.61</v>
      </c>
    </row>
    <row r="278" spans="1:12" x14ac:dyDescent="0.2">
      <c r="A278" s="20" t="s">
        <v>316</v>
      </c>
      <c r="B278" s="20" t="s">
        <v>1126</v>
      </c>
      <c r="C278" s="20" t="s">
        <v>370</v>
      </c>
      <c r="D278" s="20" t="s">
        <v>1143</v>
      </c>
      <c r="E278" s="21" t="s">
        <v>1144</v>
      </c>
      <c r="F278" s="4">
        <f t="shared" si="21"/>
        <v>635.80999999999995</v>
      </c>
      <c r="G278" s="21" t="s">
        <v>1144</v>
      </c>
      <c r="H278" s="4">
        <f t="shared" si="22"/>
        <v>635.80999999999995</v>
      </c>
      <c r="I278" s="21" t="s">
        <v>1145</v>
      </c>
      <c r="J278" s="4">
        <f t="shared" si="23"/>
        <v>635.79999999999995</v>
      </c>
      <c r="K278" s="21" t="s">
        <v>1144</v>
      </c>
      <c r="L278" s="4">
        <v>641.53</v>
      </c>
    </row>
    <row r="279" spans="1:12" x14ac:dyDescent="0.2">
      <c r="A279" s="20" t="s">
        <v>316</v>
      </c>
      <c r="B279" s="20" t="s">
        <v>1126</v>
      </c>
      <c r="C279" s="20" t="s">
        <v>375</v>
      </c>
      <c r="D279" s="20" t="s">
        <v>1146</v>
      </c>
      <c r="F279" s="4">
        <f t="shared" si="21"/>
        <v>0</v>
      </c>
      <c r="H279" s="4">
        <f t="shared" si="22"/>
        <v>0</v>
      </c>
      <c r="I279" s="21" t="s">
        <v>1075</v>
      </c>
      <c r="J279" s="4">
        <f t="shared" si="23"/>
        <v>760.53</v>
      </c>
      <c r="K279" s="21" t="s">
        <v>1075</v>
      </c>
      <c r="L279" s="4">
        <f t="shared" ref="L279:L287" si="25">VALUE(K279)</f>
        <v>760.53</v>
      </c>
    </row>
    <row r="280" spans="1:12" x14ac:dyDescent="0.2">
      <c r="A280" s="20" t="s">
        <v>316</v>
      </c>
      <c r="B280" s="20" t="s">
        <v>13</v>
      </c>
      <c r="C280" s="20" t="s">
        <v>391</v>
      </c>
      <c r="D280" s="20" t="s">
        <v>1147</v>
      </c>
      <c r="E280" s="21" t="s">
        <v>393</v>
      </c>
      <c r="F280" s="4">
        <f t="shared" si="21"/>
        <v>15928.12</v>
      </c>
      <c r="G280" s="21" t="s">
        <v>393</v>
      </c>
      <c r="H280" s="4">
        <f t="shared" si="22"/>
        <v>15928.12</v>
      </c>
      <c r="I280" s="21" t="s">
        <v>393</v>
      </c>
      <c r="J280" s="4">
        <f t="shared" si="23"/>
        <v>15928.12</v>
      </c>
      <c r="K280" s="21" t="s">
        <v>395</v>
      </c>
      <c r="L280" s="4">
        <f t="shared" si="25"/>
        <v>16071.47</v>
      </c>
    </row>
    <row r="281" spans="1:12" x14ac:dyDescent="0.2">
      <c r="A281" s="20" t="s">
        <v>316</v>
      </c>
      <c r="B281" s="20" t="s">
        <v>13</v>
      </c>
      <c r="C281" s="20" t="s">
        <v>321</v>
      </c>
      <c r="D281" s="20" t="s">
        <v>1148</v>
      </c>
      <c r="E281" s="21" t="s">
        <v>495</v>
      </c>
      <c r="F281" s="4">
        <f t="shared" si="21"/>
        <v>10727.38</v>
      </c>
      <c r="G281" s="21" t="s">
        <v>495</v>
      </c>
      <c r="H281" s="4">
        <f t="shared" si="22"/>
        <v>10727.38</v>
      </c>
      <c r="I281" s="21" t="s">
        <v>936</v>
      </c>
      <c r="J281" s="4">
        <f t="shared" si="23"/>
        <v>10727.36</v>
      </c>
      <c r="K281" s="21" t="s">
        <v>497</v>
      </c>
      <c r="L281" s="4">
        <f t="shared" si="25"/>
        <v>10823.93</v>
      </c>
    </row>
    <row r="282" spans="1:12" x14ac:dyDescent="0.2">
      <c r="A282" s="20" t="s">
        <v>316</v>
      </c>
      <c r="B282" s="20" t="s">
        <v>13</v>
      </c>
      <c r="C282" s="20" t="s">
        <v>326</v>
      </c>
      <c r="D282" s="20" t="s">
        <v>1149</v>
      </c>
      <c r="F282" s="4">
        <f t="shared" si="21"/>
        <v>0</v>
      </c>
      <c r="H282" s="4">
        <f t="shared" si="22"/>
        <v>0</v>
      </c>
      <c r="J282" s="4">
        <f t="shared" si="23"/>
        <v>0</v>
      </c>
      <c r="L282" s="4">
        <f t="shared" si="25"/>
        <v>0</v>
      </c>
    </row>
    <row r="283" spans="1:12" x14ac:dyDescent="0.2">
      <c r="A283" s="20" t="s">
        <v>316</v>
      </c>
      <c r="B283" s="20" t="s">
        <v>13</v>
      </c>
      <c r="C283" s="20" t="s">
        <v>331</v>
      </c>
      <c r="D283" s="20" t="s">
        <v>1150</v>
      </c>
      <c r="E283" s="21" t="s">
        <v>1151</v>
      </c>
      <c r="F283" s="4">
        <f t="shared" si="21"/>
        <v>10030.299999999999</v>
      </c>
      <c r="G283" s="21" t="s">
        <v>1151</v>
      </c>
      <c r="H283" s="4">
        <f t="shared" si="22"/>
        <v>10030.299999999999</v>
      </c>
      <c r="I283" s="21" t="s">
        <v>1152</v>
      </c>
      <c r="J283" s="4">
        <f t="shared" si="23"/>
        <v>10030.120000000001</v>
      </c>
      <c r="K283" s="21" t="s">
        <v>1153</v>
      </c>
      <c r="L283" s="4">
        <f t="shared" si="25"/>
        <v>10563.21</v>
      </c>
    </row>
    <row r="284" spans="1:12" x14ac:dyDescent="0.2">
      <c r="A284" s="20" t="s">
        <v>316</v>
      </c>
      <c r="B284" s="20" t="s">
        <v>13</v>
      </c>
      <c r="C284" s="20" t="s">
        <v>336</v>
      </c>
      <c r="D284" s="20" t="s">
        <v>1154</v>
      </c>
      <c r="E284" s="21" t="s">
        <v>1155</v>
      </c>
      <c r="F284" s="4">
        <f t="shared" si="21"/>
        <v>22184.54</v>
      </c>
      <c r="G284" s="21" t="s">
        <v>1155</v>
      </c>
      <c r="H284" s="4">
        <f t="shared" si="22"/>
        <v>22184.54</v>
      </c>
      <c r="I284" s="21" t="s">
        <v>1156</v>
      </c>
      <c r="J284" s="4">
        <f t="shared" si="23"/>
        <v>22464.52</v>
      </c>
      <c r="K284" s="21" t="s">
        <v>1157</v>
      </c>
      <c r="L284" s="4">
        <f t="shared" si="25"/>
        <v>22666.720000000001</v>
      </c>
    </row>
    <row r="285" spans="1:12" x14ac:dyDescent="0.2">
      <c r="A285" s="20" t="s">
        <v>316</v>
      </c>
      <c r="B285" s="20" t="s">
        <v>13</v>
      </c>
      <c r="C285" s="20" t="s">
        <v>341</v>
      </c>
      <c r="D285" s="20" t="s">
        <v>1158</v>
      </c>
      <c r="E285" s="21" t="s">
        <v>1159</v>
      </c>
      <c r="F285" s="4">
        <f t="shared" si="21"/>
        <v>40562.06</v>
      </c>
      <c r="G285" s="21" t="s">
        <v>1159</v>
      </c>
      <c r="H285" s="4">
        <f t="shared" si="22"/>
        <v>40562.06</v>
      </c>
      <c r="I285" s="21" t="s">
        <v>1159</v>
      </c>
      <c r="J285" s="4">
        <f t="shared" si="23"/>
        <v>40562.06</v>
      </c>
      <c r="K285" s="21" t="s">
        <v>1160</v>
      </c>
      <c r="L285" s="4">
        <f t="shared" si="25"/>
        <v>40927.120000000003</v>
      </c>
    </row>
    <row r="286" spans="1:12" x14ac:dyDescent="0.2">
      <c r="A286" s="20" t="s">
        <v>316</v>
      </c>
      <c r="B286" s="20" t="s">
        <v>13</v>
      </c>
      <c r="C286" s="20" t="s">
        <v>352</v>
      </c>
      <c r="D286" s="20" t="s">
        <v>1161</v>
      </c>
      <c r="E286" s="21" t="s">
        <v>1162</v>
      </c>
      <c r="F286" s="4">
        <f t="shared" si="21"/>
        <v>6860.39</v>
      </c>
      <c r="G286" s="21" t="s">
        <v>1162</v>
      </c>
      <c r="H286" s="4">
        <f t="shared" si="22"/>
        <v>6860.39</v>
      </c>
      <c r="I286" s="21" t="s">
        <v>1163</v>
      </c>
      <c r="J286" s="4">
        <f t="shared" si="23"/>
        <v>4773.3900000000003</v>
      </c>
      <c r="K286" s="21" t="s">
        <v>1162</v>
      </c>
      <c r="L286" s="4">
        <f t="shared" si="25"/>
        <v>6860.39</v>
      </c>
    </row>
    <row r="287" spans="1:12" x14ac:dyDescent="0.2">
      <c r="A287" s="20" t="s">
        <v>316</v>
      </c>
      <c r="B287" s="20" t="s">
        <v>13</v>
      </c>
      <c r="C287" s="20" t="s">
        <v>357</v>
      </c>
      <c r="D287" s="20" t="s">
        <v>1164</v>
      </c>
      <c r="F287" s="4">
        <f t="shared" si="21"/>
        <v>0</v>
      </c>
      <c r="H287" s="4">
        <f t="shared" si="22"/>
        <v>0</v>
      </c>
      <c r="J287" s="4">
        <f t="shared" si="23"/>
        <v>0</v>
      </c>
      <c r="L287" s="4">
        <f t="shared" si="25"/>
        <v>0</v>
      </c>
    </row>
    <row r="288" spans="1:12" x14ac:dyDescent="0.2">
      <c r="A288" s="20" t="s">
        <v>316</v>
      </c>
      <c r="B288" s="20" t="s">
        <v>13</v>
      </c>
      <c r="C288" s="20" t="s">
        <v>360</v>
      </c>
      <c r="D288" s="20" t="s">
        <v>1165</v>
      </c>
      <c r="E288" s="21" t="s">
        <v>1166</v>
      </c>
      <c r="F288" s="4">
        <f t="shared" si="21"/>
        <v>26286.13</v>
      </c>
      <c r="G288" s="21" t="s">
        <v>1166</v>
      </c>
      <c r="H288" s="4">
        <f t="shared" si="22"/>
        <v>26286.13</v>
      </c>
      <c r="I288" s="21" t="s">
        <v>1167</v>
      </c>
      <c r="J288" s="4">
        <f t="shared" si="23"/>
        <v>22691.89</v>
      </c>
      <c r="K288" s="21" t="s">
        <v>1168</v>
      </c>
      <c r="L288" s="4">
        <v>27366.71</v>
      </c>
    </row>
    <row r="289" spans="1:12" x14ac:dyDescent="0.2">
      <c r="A289" s="20" t="s">
        <v>316</v>
      </c>
      <c r="B289" s="20" t="s">
        <v>13</v>
      </c>
      <c r="C289" s="20" t="s">
        <v>370</v>
      </c>
      <c r="D289" s="20" t="s">
        <v>1169</v>
      </c>
      <c r="F289" s="4">
        <f t="shared" si="21"/>
        <v>0</v>
      </c>
      <c r="H289" s="4">
        <f t="shared" si="22"/>
        <v>0</v>
      </c>
      <c r="J289" s="4">
        <f t="shared" si="23"/>
        <v>0</v>
      </c>
      <c r="L289" s="4">
        <f>VALUE(K289)</f>
        <v>0</v>
      </c>
    </row>
    <row r="290" spans="1:12" x14ac:dyDescent="0.2">
      <c r="A290" s="20" t="s">
        <v>316</v>
      </c>
      <c r="B290" s="20" t="s">
        <v>13</v>
      </c>
      <c r="C290" s="20" t="s">
        <v>375</v>
      </c>
      <c r="D290" s="20" t="s">
        <v>1170</v>
      </c>
      <c r="E290" s="21" t="s">
        <v>1171</v>
      </c>
      <c r="F290" s="4">
        <f t="shared" si="21"/>
        <v>1668.11</v>
      </c>
      <c r="G290" s="21" t="s">
        <v>1171</v>
      </c>
      <c r="H290" s="4">
        <f t="shared" si="22"/>
        <v>1668.11</v>
      </c>
      <c r="I290" s="21" t="s">
        <v>1078</v>
      </c>
      <c r="J290" s="4">
        <f t="shared" si="23"/>
        <v>1553.98</v>
      </c>
      <c r="K290" s="21" t="s">
        <v>1078</v>
      </c>
      <c r="L290" s="4">
        <f>VALUE(K290)</f>
        <v>1553.98</v>
      </c>
    </row>
    <row r="291" spans="1:12" x14ac:dyDescent="0.2">
      <c r="A291" s="20" t="s">
        <v>316</v>
      </c>
      <c r="B291" s="20" t="s">
        <v>207</v>
      </c>
      <c r="C291" s="20" t="s">
        <v>391</v>
      </c>
      <c r="D291" s="20" t="s">
        <v>1172</v>
      </c>
      <c r="E291" s="21" t="s">
        <v>1173</v>
      </c>
      <c r="F291" s="4">
        <f t="shared" si="21"/>
        <v>15898.96</v>
      </c>
      <c r="G291" s="21" t="s">
        <v>1173</v>
      </c>
      <c r="H291" s="4">
        <f t="shared" si="22"/>
        <v>15898.96</v>
      </c>
      <c r="I291" s="21" t="s">
        <v>1174</v>
      </c>
      <c r="J291" s="4">
        <f t="shared" si="23"/>
        <v>8424.92</v>
      </c>
      <c r="K291" s="21" t="s">
        <v>1175</v>
      </c>
      <c r="L291" s="4">
        <v>1214.3900000000001</v>
      </c>
    </row>
    <row r="292" spans="1:12" x14ac:dyDescent="0.2">
      <c r="A292" s="20" t="s">
        <v>316</v>
      </c>
      <c r="B292" s="20" t="s">
        <v>207</v>
      </c>
      <c r="C292" s="20" t="s">
        <v>321</v>
      </c>
      <c r="D292" s="20" t="s">
        <v>1176</v>
      </c>
      <c r="E292" s="21" t="s">
        <v>863</v>
      </c>
      <c r="F292" s="4">
        <f t="shared" si="21"/>
        <v>21454.76</v>
      </c>
      <c r="G292" s="21" t="s">
        <v>863</v>
      </c>
      <c r="H292" s="4">
        <f t="shared" si="22"/>
        <v>21454.76</v>
      </c>
      <c r="I292" s="21" t="s">
        <v>496</v>
      </c>
      <c r="J292" s="4">
        <f t="shared" si="23"/>
        <v>21454.720000000001</v>
      </c>
      <c r="K292" s="21" t="s">
        <v>1039</v>
      </c>
      <c r="L292" s="4">
        <f>VALUE(K292)</f>
        <v>21647.85</v>
      </c>
    </row>
    <row r="293" spans="1:12" x14ac:dyDescent="0.2">
      <c r="A293" s="20" t="s">
        <v>316</v>
      </c>
      <c r="B293" s="20" t="s">
        <v>207</v>
      </c>
      <c r="C293" s="20" t="s">
        <v>326</v>
      </c>
      <c r="D293" s="20" t="s">
        <v>1177</v>
      </c>
      <c r="F293" s="4">
        <f t="shared" si="21"/>
        <v>0</v>
      </c>
      <c r="H293" s="4">
        <f t="shared" si="22"/>
        <v>0</v>
      </c>
      <c r="J293" s="4">
        <f t="shared" si="23"/>
        <v>0</v>
      </c>
      <c r="L293" s="4">
        <f>VALUE(K293)</f>
        <v>0</v>
      </c>
    </row>
    <row r="294" spans="1:12" x14ac:dyDescent="0.2">
      <c r="A294" s="20" t="s">
        <v>316</v>
      </c>
      <c r="B294" s="20" t="s">
        <v>207</v>
      </c>
      <c r="C294" s="20" t="s">
        <v>331</v>
      </c>
      <c r="D294" s="20" t="s">
        <v>1178</v>
      </c>
      <c r="E294" s="21" t="s">
        <v>1179</v>
      </c>
      <c r="F294" s="4">
        <f t="shared" si="21"/>
        <v>7172.62</v>
      </c>
      <c r="G294" s="21" t="s">
        <v>1179</v>
      </c>
      <c r="H294" s="4">
        <f t="shared" si="22"/>
        <v>7172.62</v>
      </c>
      <c r="I294" s="21" t="s">
        <v>1180</v>
      </c>
      <c r="J294" s="4">
        <f t="shared" si="23"/>
        <v>5393.45</v>
      </c>
      <c r="K294" s="21" t="s">
        <v>1181</v>
      </c>
      <c r="L294" s="4">
        <v>5306.25</v>
      </c>
    </row>
    <row r="295" spans="1:12" x14ac:dyDescent="0.2">
      <c r="A295" s="20" t="s">
        <v>316</v>
      </c>
      <c r="B295" s="20" t="s">
        <v>207</v>
      </c>
      <c r="C295" s="20" t="s">
        <v>336</v>
      </c>
      <c r="D295" s="20" t="s">
        <v>1182</v>
      </c>
      <c r="E295" s="21" t="s">
        <v>1183</v>
      </c>
      <c r="F295" s="4">
        <f t="shared" si="21"/>
        <v>26452.720000000001</v>
      </c>
      <c r="G295" s="21" t="s">
        <v>1183</v>
      </c>
      <c r="H295" s="4">
        <f t="shared" si="22"/>
        <v>26452.720000000001</v>
      </c>
      <c r="I295" s="21" t="s">
        <v>1184</v>
      </c>
      <c r="J295" s="4">
        <f t="shared" si="23"/>
        <v>18785.21</v>
      </c>
      <c r="K295" s="21" t="s">
        <v>1185</v>
      </c>
      <c r="L295" s="4">
        <v>15124.07</v>
      </c>
    </row>
    <row r="296" spans="1:12" x14ac:dyDescent="0.2">
      <c r="A296" s="20" t="s">
        <v>316</v>
      </c>
      <c r="B296" s="20" t="s">
        <v>207</v>
      </c>
      <c r="C296" s="20" t="s">
        <v>341</v>
      </c>
      <c r="D296" s="20" t="s">
        <v>1186</v>
      </c>
      <c r="E296" s="21" t="s">
        <v>1187</v>
      </c>
      <c r="F296" s="4">
        <f t="shared" si="21"/>
        <v>51666.720000000001</v>
      </c>
      <c r="G296" s="21" t="s">
        <v>1187</v>
      </c>
      <c r="H296" s="4">
        <f t="shared" si="22"/>
        <v>51666.720000000001</v>
      </c>
      <c r="I296" s="21" t="s">
        <v>1188</v>
      </c>
      <c r="J296" s="4">
        <f t="shared" si="23"/>
        <v>40290.36</v>
      </c>
      <c r="K296" s="21" t="s">
        <v>1189</v>
      </c>
      <c r="L296" s="4">
        <v>35867.379999999997</v>
      </c>
    </row>
    <row r="297" spans="1:12" x14ac:dyDescent="0.2">
      <c r="A297" s="20" t="s">
        <v>316</v>
      </c>
      <c r="B297" s="20" t="s">
        <v>207</v>
      </c>
      <c r="C297" s="20" t="s">
        <v>352</v>
      </c>
      <c r="D297" s="20" t="s">
        <v>1190</v>
      </c>
      <c r="E297" s="21" t="s">
        <v>1191</v>
      </c>
      <c r="F297" s="4">
        <f t="shared" si="21"/>
        <v>2255.3200000000002</v>
      </c>
      <c r="G297" s="21" t="s">
        <v>1191</v>
      </c>
      <c r="H297" s="4">
        <f t="shared" si="22"/>
        <v>2255.3200000000002</v>
      </c>
      <c r="I297" s="21" t="s">
        <v>1192</v>
      </c>
      <c r="J297" s="4">
        <f t="shared" si="23"/>
        <v>2278.12</v>
      </c>
      <c r="K297" s="21" t="s">
        <v>1193</v>
      </c>
      <c r="L297" s="4">
        <f>VALUE(K297)</f>
        <v>6670</v>
      </c>
    </row>
    <row r="298" spans="1:12" x14ac:dyDescent="0.2">
      <c r="A298" s="20" t="s">
        <v>316</v>
      </c>
      <c r="B298" s="20" t="s">
        <v>207</v>
      </c>
      <c r="C298" s="20" t="s">
        <v>360</v>
      </c>
      <c r="D298" s="20" t="s">
        <v>1194</v>
      </c>
      <c r="E298" s="21" t="s">
        <v>1195</v>
      </c>
      <c r="F298" s="4">
        <f t="shared" si="21"/>
        <v>33257.03</v>
      </c>
      <c r="G298" s="21" t="s">
        <v>1195</v>
      </c>
      <c r="H298" s="4">
        <f t="shared" si="22"/>
        <v>33257.03</v>
      </c>
      <c r="I298" s="21" t="s">
        <v>1196</v>
      </c>
      <c r="J298" s="4">
        <f t="shared" si="23"/>
        <v>31550.82</v>
      </c>
      <c r="K298" s="21" t="s">
        <v>1197</v>
      </c>
      <c r="L298" s="4">
        <v>22152.6</v>
      </c>
    </row>
    <row r="299" spans="1:12" x14ac:dyDescent="0.2">
      <c r="A299" s="20" t="s">
        <v>316</v>
      </c>
      <c r="B299" s="20" t="s">
        <v>207</v>
      </c>
      <c r="C299" s="20" t="s">
        <v>370</v>
      </c>
      <c r="D299" s="20" t="s">
        <v>1198</v>
      </c>
      <c r="E299" s="21" t="s">
        <v>1199</v>
      </c>
      <c r="F299" s="4">
        <f t="shared" si="21"/>
        <v>1102.47</v>
      </c>
      <c r="G299" s="21" t="s">
        <v>1199</v>
      </c>
      <c r="H299" s="4">
        <f t="shared" si="22"/>
        <v>1102.47</v>
      </c>
      <c r="I299" s="21" t="s">
        <v>1200</v>
      </c>
      <c r="J299" s="4">
        <f t="shared" si="23"/>
        <v>1106.6400000000001</v>
      </c>
      <c r="K299" s="21" t="s">
        <v>1201</v>
      </c>
      <c r="L299" s="4">
        <v>1119.1199999999999</v>
      </c>
    </row>
    <row r="300" spans="1:12" x14ac:dyDescent="0.2">
      <c r="A300" s="20" t="s">
        <v>316</v>
      </c>
      <c r="B300" s="20" t="s">
        <v>207</v>
      </c>
      <c r="C300" s="20" t="s">
        <v>375</v>
      </c>
      <c r="D300" s="20" t="s">
        <v>1202</v>
      </c>
      <c r="E300" s="21" t="s">
        <v>1203</v>
      </c>
      <c r="F300" s="4">
        <f t="shared" si="21"/>
        <v>3010.56</v>
      </c>
      <c r="G300" s="21" t="s">
        <v>1203</v>
      </c>
      <c r="H300" s="4">
        <f t="shared" si="22"/>
        <v>3010.56</v>
      </c>
      <c r="I300" s="21" t="s">
        <v>1081</v>
      </c>
      <c r="J300" s="4">
        <f t="shared" si="23"/>
        <v>2780.46</v>
      </c>
      <c r="K300" s="21" t="s">
        <v>1081</v>
      </c>
      <c r="L300" s="4">
        <f t="shared" ref="L300:L307" si="26">VALUE(K300)</f>
        <v>2780.46</v>
      </c>
    </row>
    <row r="301" spans="1:12" x14ac:dyDescent="0.2">
      <c r="A301" s="20" t="s">
        <v>316</v>
      </c>
      <c r="B301" s="20" t="s">
        <v>240</v>
      </c>
      <c r="C301" s="20" t="s">
        <v>391</v>
      </c>
      <c r="D301" s="20" t="s">
        <v>1204</v>
      </c>
      <c r="E301" s="21" t="s">
        <v>1205</v>
      </c>
      <c r="F301" s="4">
        <f t="shared" si="21"/>
        <v>31856.240000000002</v>
      </c>
      <c r="G301" s="21" t="s">
        <v>1205</v>
      </c>
      <c r="H301" s="4">
        <f t="shared" si="22"/>
        <v>31856.240000000002</v>
      </c>
      <c r="I301" s="21" t="s">
        <v>1206</v>
      </c>
      <c r="J301" s="4">
        <f t="shared" si="23"/>
        <v>38155.879999999997</v>
      </c>
      <c r="K301" s="21" t="s">
        <v>1207</v>
      </c>
      <c r="L301" s="4">
        <f t="shared" si="26"/>
        <v>32142.95</v>
      </c>
    </row>
    <row r="302" spans="1:12" x14ac:dyDescent="0.2">
      <c r="A302" s="20" t="s">
        <v>316</v>
      </c>
      <c r="B302" s="20" t="s">
        <v>240</v>
      </c>
      <c r="C302" s="20" t="s">
        <v>317</v>
      </c>
      <c r="D302" s="20" t="s">
        <v>1208</v>
      </c>
      <c r="E302" s="21" t="s">
        <v>319</v>
      </c>
      <c r="F302" s="4">
        <f t="shared" si="21"/>
        <v>14006.28</v>
      </c>
      <c r="G302" s="21" t="s">
        <v>319</v>
      </c>
      <c r="H302" s="4">
        <f t="shared" si="22"/>
        <v>14006.28</v>
      </c>
      <c r="I302" s="21" t="s">
        <v>319</v>
      </c>
      <c r="J302" s="4">
        <f t="shared" si="23"/>
        <v>14006.28</v>
      </c>
      <c r="K302" s="21" t="s">
        <v>320</v>
      </c>
      <c r="L302" s="4">
        <f t="shared" si="26"/>
        <v>14132.34</v>
      </c>
    </row>
    <row r="303" spans="1:12" x14ac:dyDescent="0.2">
      <c r="A303" s="20" t="s">
        <v>316</v>
      </c>
      <c r="B303" s="20" t="s">
        <v>240</v>
      </c>
      <c r="C303" s="20" t="s">
        <v>331</v>
      </c>
      <c r="D303" s="20" t="s">
        <v>1209</v>
      </c>
      <c r="E303" s="21" t="s">
        <v>1210</v>
      </c>
      <c r="F303" s="4">
        <f t="shared" si="21"/>
        <v>19449.919999999998</v>
      </c>
      <c r="G303" s="21" t="s">
        <v>1210</v>
      </c>
      <c r="H303" s="4">
        <f t="shared" si="22"/>
        <v>19449.919999999998</v>
      </c>
      <c r="I303" s="21" t="s">
        <v>1211</v>
      </c>
      <c r="J303" s="4">
        <f t="shared" si="23"/>
        <v>20996.89</v>
      </c>
      <c r="K303" s="21" t="s">
        <v>1212</v>
      </c>
      <c r="L303" s="4">
        <f t="shared" si="26"/>
        <v>19794.03</v>
      </c>
    </row>
    <row r="304" spans="1:12" x14ac:dyDescent="0.2">
      <c r="A304" s="20" t="s">
        <v>316</v>
      </c>
      <c r="B304" s="20" t="s">
        <v>240</v>
      </c>
      <c r="C304" s="20" t="s">
        <v>336</v>
      </c>
      <c r="D304" s="20" t="s">
        <v>1213</v>
      </c>
      <c r="E304" s="21" t="s">
        <v>1214</v>
      </c>
      <c r="F304" s="4">
        <f t="shared" si="21"/>
        <v>35901.879999999997</v>
      </c>
      <c r="G304" s="21" t="s">
        <v>1214</v>
      </c>
      <c r="H304" s="4">
        <f t="shared" si="22"/>
        <v>35901.879999999997</v>
      </c>
      <c r="I304" s="21" t="s">
        <v>1215</v>
      </c>
      <c r="J304" s="4">
        <f t="shared" si="23"/>
        <v>43128.62</v>
      </c>
      <c r="K304" s="21" t="s">
        <v>1216</v>
      </c>
      <c r="L304" s="4">
        <f t="shared" si="26"/>
        <v>36225</v>
      </c>
    </row>
    <row r="305" spans="1:12" x14ac:dyDescent="0.2">
      <c r="A305" s="20" t="s">
        <v>316</v>
      </c>
      <c r="B305" s="20" t="s">
        <v>240</v>
      </c>
      <c r="C305" s="20" t="s">
        <v>341</v>
      </c>
      <c r="D305" s="20" t="s">
        <v>1217</v>
      </c>
      <c r="E305" s="21" t="s">
        <v>1218</v>
      </c>
      <c r="F305" s="4">
        <f t="shared" si="21"/>
        <v>52831.8</v>
      </c>
      <c r="G305" s="21" t="s">
        <v>1218</v>
      </c>
      <c r="H305" s="4">
        <f t="shared" si="22"/>
        <v>52831.8</v>
      </c>
      <c r="I305" s="21" t="s">
        <v>1219</v>
      </c>
      <c r="J305" s="4">
        <f t="shared" si="23"/>
        <v>62829.86</v>
      </c>
      <c r="K305" s="21" t="s">
        <v>1220</v>
      </c>
      <c r="L305" s="4">
        <f t="shared" si="26"/>
        <v>53307.29</v>
      </c>
    </row>
    <row r="306" spans="1:12" x14ac:dyDescent="0.2">
      <c r="A306" s="20" t="s">
        <v>316</v>
      </c>
      <c r="B306" s="20" t="s">
        <v>240</v>
      </c>
      <c r="C306" s="20" t="s">
        <v>352</v>
      </c>
      <c r="D306" s="20" t="s">
        <v>1221</v>
      </c>
      <c r="E306" s="21" t="s">
        <v>1222</v>
      </c>
      <c r="F306" s="4">
        <f t="shared" si="21"/>
        <v>5036.1499999999996</v>
      </c>
      <c r="G306" s="21" t="s">
        <v>1222</v>
      </c>
      <c r="H306" s="4">
        <f t="shared" si="22"/>
        <v>5036.1499999999996</v>
      </c>
      <c r="I306" s="21" t="s">
        <v>1223</v>
      </c>
      <c r="J306" s="4">
        <f t="shared" si="23"/>
        <v>4589.08</v>
      </c>
      <c r="K306" s="21" t="s">
        <v>1222</v>
      </c>
      <c r="L306" s="4">
        <f t="shared" si="26"/>
        <v>5036.1499999999996</v>
      </c>
    </row>
    <row r="307" spans="1:12" x14ac:dyDescent="0.2">
      <c r="A307" s="20" t="s">
        <v>316</v>
      </c>
      <c r="B307" s="20" t="s">
        <v>240</v>
      </c>
      <c r="C307" s="20" t="s">
        <v>360</v>
      </c>
      <c r="D307" s="20" t="s">
        <v>1224</v>
      </c>
      <c r="E307" s="21" t="s">
        <v>1225</v>
      </c>
      <c r="F307" s="4">
        <f t="shared" si="21"/>
        <v>42180.29</v>
      </c>
      <c r="G307" s="21" t="s">
        <v>1225</v>
      </c>
      <c r="H307" s="4">
        <f t="shared" si="22"/>
        <v>42180.29</v>
      </c>
      <c r="I307" s="21" t="s">
        <v>1226</v>
      </c>
      <c r="J307" s="4">
        <f t="shared" si="23"/>
        <v>36217.660000000003</v>
      </c>
      <c r="K307" s="21" t="s">
        <v>1227</v>
      </c>
      <c r="L307" s="4">
        <f t="shared" si="26"/>
        <v>40811.21</v>
      </c>
    </row>
    <row r="308" spans="1:12" x14ac:dyDescent="0.2">
      <c r="A308" s="20" t="s">
        <v>316</v>
      </c>
      <c r="B308" s="20" t="s">
        <v>240</v>
      </c>
      <c r="C308" s="20" t="s">
        <v>370</v>
      </c>
      <c r="D308" s="20" t="s">
        <v>1228</v>
      </c>
      <c r="E308" s="21" t="s">
        <v>1229</v>
      </c>
      <c r="F308" s="4">
        <f t="shared" si="21"/>
        <v>1400.64</v>
      </c>
      <c r="G308" s="21" t="s">
        <v>1229</v>
      </c>
      <c r="H308" s="4">
        <f t="shared" si="22"/>
        <v>1400.64</v>
      </c>
      <c r="I308" s="21" t="s">
        <v>1230</v>
      </c>
      <c r="J308" s="4">
        <f t="shared" si="23"/>
        <v>1400.6</v>
      </c>
      <c r="K308" s="21" t="s">
        <v>1229</v>
      </c>
      <c r="L308" s="4">
        <v>1413.25</v>
      </c>
    </row>
    <row r="309" spans="1:12" x14ac:dyDescent="0.2">
      <c r="A309" s="20" t="s">
        <v>316</v>
      </c>
      <c r="B309" s="20" t="s">
        <v>240</v>
      </c>
      <c r="C309" s="20" t="s">
        <v>375</v>
      </c>
      <c r="D309" s="20" t="s">
        <v>1231</v>
      </c>
      <c r="E309" s="21" t="s">
        <v>1232</v>
      </c>
      <c r="F309" s="4">
        <f t="shared" ref="F309:F372" si="27">VALUE(E309)</f>
        <v>3149.61</v>
      </c>
      <c r="G309" s="21" t="s">
        <v>1232</v>
      </c>
      <c r="H309" s="4">
        <f t="shared" ref="H309:H372" si="28">VALUE(G309)</f>
        <v>3149.61</v>
      </c>
      <c r="I309" s="21" t="s">
        <v>1233</v>
      </c>
      <c r="J309" s="4">
        <f t="shared" ref="J309:J372" si="29">VALUE(I309)</f>
        <v>2607.0700000000002</v>
      </c>
      <c r="K309" s="21" t="s">
        <v>1233</v>
      </c>
      <c r="L309" s="4">
        <f>VALUE(K309)</f>
        <v>2607.0700000000002</v>
      </c>
    </row>
    <row r="310" spans="1:12" x14ac:dyDescent="0.2">
      <c r="A310" s="20" t="s">
        <v>316</v>
      </c>
      <c r="B310" s="20" t="s">
        <v>1234</v>
      </c>
      <c r="C310" s="20" t="s">
        <v>321</v>
      </c>
      <c r="D310" s="20" t="s">
        <v>1235</v>
      </c>
      <c r="E310" s="21" t="s">
        <v>862</v>
      </c>
      <c r="F310" s="4">
        <f t="shared" si="27"/>
        <v>32182.14</v>
      </c>
      <c r="G310" s="21" t="s">
        <v>862</v>
      </c>
      <c r="H310" s="4">
        <f t="shared" si="28"/>
        <v>32182.14</v>
      </c>
      <c r="I310" s="21" t="s">
        <v>1236</v>
      </c>
      <c r="J310" s="4">
        <f t="shared" si="29"/>
        <v>31288.63</v>
      </c>
      <c r="K310" s="21" t="s">
        <v>865</v>
      </c>
      <c r="L310" s="4">
        <v>43297.72</v>
      </c>
    </row>
    <row r="311" spans="1:12" x14ac:dyDescent="0.2">
      <c r="A311" s="20" t="s">
        <v>316</v>
      </c>
      <c r="B311" s="20" t="s">
        <v>1234</v>
      </c>
      <c r="C311" s="20" t="s">
        <v>331</v>
      </c>
      <c r="D311" s="20" t="s">
        <v>1237</v>
      </c>
      <c r="E311" s="21" t="s">
        <v>1238</v>
      </c>
      <c r="F311" s="4">
        <f t="shared" si="27"/>
        <v>6742.98</v>
      </c>
      <c r="G311" s="21" t="s">
        <v>1238</v>
      </c>
      <c r="H311" s="4">
        <f t="shared" si="28"/>
        <v>6742.98</v>
      </c>
      <c r="I311" s="21" t="s">
        <v>1239</v>
      </c>
      <c r="J311" s="4">
        <f t="shared" si="29"/>
        <v>6473.95</v>
      </c>
      <c r="K311" s="21" t="s">
        <v>1240</v>
      </c>
      <c r="L311" s="4">
        <f>VALUE(K311)</f>
        <v>6803.67</v>
      </c>
    </row>
    <row r="312" spans="1:12" x14ac:dyDescent="0.2">
      <c r="A312" s="20" t="s">
        <v>316</v>
      </c>
      <c r="B312" s="20" t="s">
        <v>1234</v>
      </c>
      <c r="C312" s="20" t="s">
        <v>336</v>
      </c>
      <c r="D312" s="20" t="s">
        <v>1241</v>
      </c>
      <c r="E312" s="21" t="s">
        <v>1242</v>
      </c>
      <c r="F312" s="4">
        <f t="shared" si="27"/>
        <v>22398.6</v>
      </c>
      <c r="G312" s="21" t="s">
        <v>1242</v>
      </c>
      <c r="H312" s="4">
        <f t="shared" si="28"/>
        <v>22398.6</v>
      </c>
      <c r="I312" s="21" t="s">
        <v>1243</v>
      </c>
      <c r="J312" s="4">
        <f t="shared" si="29"/>
        <v>22593.45</v>
      </c>
      <c r="K312" s="21" t="s">
        <v>1244</v>
      </c>
      <c r="L312" s="4">
        <v>29844.42</v>
      </c>
    </row>
    <row r="313" spans="1:12" x14ac:dyDescent="0.2">
      <c r="A313" s="20" t="s">
        <v>316</v>
      </c>
      <c r="B313" s="20" t="s">
        <v>1234</v>
      </c>
      <c r="C313" s="20" t="s">
        <v>341</v>
      </c>
      <c r="D313" s="20" t="s">
        <v>1245</v>
      </c>
      <c r="E313" s="21" t="s">
        <v>1246</v>
      </c>
      <c r="F313" s="4">
        <f t="shared" si="27"/>
        <v>32700.78</v>
      </c>
      <c r="G313" s="21" t="s">
        <v>1246</v>
      </c>
      <c r="H313" s="4">
        <f t="shared" si="28"/>
        <v>32700.78</v>
      </c>
      <c r="I313" s="21" t="s">
        <v>1247</v>
      </c>
      <c r="J313" s="4">
        <f t="shared" si="29"/>
        <v>31808.09</v>
      </c>
      <c r="K313" s="21" t="s">
        <v>1248</v>
      </c>
      <c r="L313" s="4">
        <v>43791.87</v>
      </c>
    </row>
    <row r="314" spans="1:12" x14ac:dyDescent="0.2">
      <c r="A314" s="20" t="s">
        <v>316</v>
      </c>
      <c r="B314" s="20" t="s">
        <v>1234</v>
      </c>
      <c r="C314" s="20" t="s">
        <v>346</v>
      </c>
      <c r="D314" s="20" t="s">
        <v>1249</v>
      </c>
      <c r="E314" s="21" t="s">
        <v>1250</v>
      </c>
      <c r="F314" s="4">
        <f t="shared" si="27"/>
        <v>59495.5</v>
      </c>
      <c r="G314" s="21" t="s">
        <v>1250</v>
      </c>
      <c r="H314" s="4">
        <f t="shared" si="28"/>
        <v>59495.5</v>
      </c>
      <c r="I314" s="21" t="s">
        <v>1251</v>
      </c>
      <c r="J314" s="4">
        <f t="shared" si="29"/>
        <v>60038.86</v>
      </c>
      <c r="K314" s="21" t="s">
        <v>1252</v>
      </c>
      <c r="L314" s="4">
        <f>VALUE(K314)</f>
        <v>60626.94</v>
      </c>
    </row>
    <row r="315" spans="1:12" x14ac:dyDescent="0.2">
      <c r="A315" s="20" t="s">
        <v>316</v>
      </c>
      <c r="B315" s="20" t="s">
        <v>1234</v>
      </c>
      <c r="C315" s="20" t="s">
        <v>414</v>
      </c>
      <c r="D315" s="20" t="s">
        <v>1253</v>
      </c>
      <c r="E315" s="21" t="s">
        <v>1254</v>
      </c>
      <c r="F315" s="4">
        <f t="shared" si="27"/>
        <v>2044.64</v>
      </c>
      <c r="G315" s="21" t="s">
        <v>1254</v>
      </c>
      <c r="H315" s="4">
        <f t="shared" si="28"/>
        <v>2044.64</v>
      </c>
      <c r="I315" s="21" t="s">
        <v>1255</v>
      </c>
      <c r="J315" s="4">
        <f t="shared" si="29"/>
        <v>5039.51</v>
      </c>
      <c r="K315" s="21" t="s">
        <v>1254</v>
      </c>
      <c r="L315" s="4">
        <f>VALUE(K315)</f>
        <v>2044.64</v>
      </c>
    </row>
    <row r="316" spans="1:12" x14ac:dyDescent="0.2">
      <c r="A316" s="20" t="s">
        <v>316</v>
      </c>
      <c r="B316" s="20" t="s">
        <v>1234</v>
      </c>
      <c r="C316" s="20" t="s">
        <v>352</v>
      </c>
      <c r="D316" s="20" t="s">
        <v>1256</v>
      </c>
      <c r="E316" s="21" t="s">
        <v>1257</v>
      </c>
      <c r="F316" s="4">
        <f t="shared" si="27"/>
        <v>3439.76</v>
      </c>
      <c r="G316" s="21" t="s">
        <v>1257</v>
      </c>
      <c r="H316" s="4">
        <f t="shared" si="28"/>
        <v>3439.76</v>
      </c>
      <c r="I316" s="21" t="s">
        <v>1258</v>
      </c>
      <c r="J316" s="4">
        <f t="shared" si="29"/>
        <v>3843.45</v>
      </c>
      <c r="K316" s="21" t="s">
        <v>1259</v>
      </c>
      <c r="L316" s="4">
        <f>VALUE(K316)</f>
        <v>7565</v>
      </c>
    </row>
    <row r="317" spans="1:12" x14ac:dyDescent="0.2">
      <c r="A317" s="20" t="s">
        <v>316</v>
      </c>
      <c r="B317" s="20" t="s">
        <v>1234</v>
      </c>
      <c r="C317" s="20" t="s">
        <v>360</v>
      </c>
      <c r="D317" s="20" t="s">
        <v>1260</v>
      </c>
      <c r="E317" s="21" t="s">
        <v>1261</v>
      </c>
      <c r="F317" s="4">
        <f t="shared" si="27"/>
        <v>42446.53</v>
      </c>
      <c r="G317" s="21" t="s">
        <v>1261</v>
      </c>
      <c r="H317" s="4">
        <f t="shared" si="28"/>
        <v>42446.53</v>
      </c>
      <c r="I317" s="21" t="s">
        <v>1262</v>
      </c>
      <c r="J317" s="4">
        <f t="shared" si="29"/>
        <v>35330.32</v>
      </c>
      <c r="K317" s="21" t="s">
        <v>1263</v>
      </c>
      <c r="L317" s="4">
        <v>49458.080000000002</v>
      </c>
    </row>
    <row r="318" spans="1:12" x14ac:dyDescent="0.2">
      <c r="A318" s="20" t="s">
        <v>316</v>
      </c>
      <c r="B318" s="20" t="s">
        <v>1234</v>
      </c>
      <c r="C318" s="20" t="s">
        <v>370</v>
      </c>
      <c r="D318" s="20" t="s">
        <v>1264</v>
      </c>
      <c r="E318" s="21" t="s">
        <v>1265</v>
      </c>
      <c r="F318" s="4">
        <f t="shared" si="27"/>
        <v>1650.15</v>
      </c>
      <c r="G318" s="21" t="s">
        <v>1265</v>
      </c>
      <c r="H318" s="4">
        <f t="shared" si="28"/>
        <v>1650.15</v>
      </c>
      <c r="I318" s="21" t="s">
        <v>1266</v>
      </c>
      <c r="J318" s="4">
        <f t="shared" si="29"/>
        <v>1662.7</v>
      </c>
      <c r="K318" s="21" t="s">
        <v>1267</v>
      </c>
      <c r="L318" s="4">
        <v>1688.97</v>
      </c>
    </row>
    <row r="319" spans="1:12" x14ac:dyDescent="0.2">
      <c r="A319" s="20" t="s">
        <v>316</v>
      </c>
      <c r="B319" s="20" t="s">
        <v>1234</v>
      </c>
      <c r="C319" s="20" t="s">
        <v>375</v>
      </c>
      <c r="D319" s="20" t="s">
        <v>1268</v>
      </c>
      <c r="E319" s="21" t="s">
        <v>1269</v>
      </c>
      <c r="F319" s="4">
        <f t="shared" si="27"/>
        <v>4251.5</v>
      </c>
      <c r="G319" s="21" t="s">
        <v>1269</v>
      </c>
      <c r="H319" s="4">
        <f t="shared" si="28"/>
        <v>4251.5</v>
      </c>
      <c r="I319" s="21" t="s">
        <v>1270</v>
      </c>
      <c r="J319" s="4">
        <f t="shared" si="29"/>
        <v>3858.04</v>
      </c>
      <c r="K319" s="21" t="s">
        <v>1270</v>
      </c>
      <c r="L319" s="4">
        <f>VALUE(K319)</f>
        <v>3858.04</v>
      </c>
    </row>
    <row r="320" spans="1:12" x14ac:dyDescent="0.2">
      <c r="A320" s="20" t="s">
        <v>316</v>
      </c>
      <c r="B320" s="20" t="s">
        <v>1271</v>
      </c>
      <c r="C320" s="20" t="s">
        <v>321</v>
      </c>
      <c r="D320" s="20" t="s">
        <v>1272</v>
      </c>
      <c r="E320" s="21" t="s">
        <v>1273</v>
      </c>
      <c r="F320" s="4">
        <f t="shared" si="27"/>
        <v>42909.52</v>
      </c>
      <c r="G320" s="21" t="s">
        <v>1273</v>
      </c>
      <c r="H320" s="4">
        <f t="shared" si="28"/>
        <v>42909.52</v>
      </c>
      <c r="I320" s="21" t="s">
        <v>1274</v>
      </c>
      <c r="J320" s="4">
        <f t="shared" si="29"/>
        <v>49850.720000000001</v>
      </c>
      <c r="K320" s="21" t="s">
        <v>1275</v>
      </c>
      <c r="L320" s="4">
        <f>VALUE(K320)</f>
        <v>54119.63</v>
      </c>
    </row>
    <row r="321" spans="1:12" x14ac:dyDescent="0.2">
      <c r="A321" s="20" t="s">
        <v>316</v>
      </c>
      <c r="B321" s="20" t="s">
        <v>1271</v>
      </c>
      <c r="C321" s="20" t="s">
        <v>326</v>
      </c>
      <c r="D321" s="20" t="s">
        <v>1276</v>
      </c>
      <c r="E321" s="21" t="s">
        <v>1277</v>
      </c>
      <c r="F321" s="4">
        <f t="shared" si="27"/>
        <v>36531.040000000001</v>
      </c>
      <c r="G321" s="21" t="s">
        <v>1277</v>
      </c>
      <c r="H321" s="4">
        <f t="shared" si="28"/>
        <v>36531.040000000001</v>
      </c>
      <c r="I321" s="21" t="s">
        <v>1278</v>
      </c>
      <c r="J321" s="4">
        <f t="shared" si="29"/>
        <v>37708.370000000003</v>
      </c>
      <c r="K321" s="21" t="s">
        <v>1279</v>
      </c>
      <c r="L321" s="4">
        <v>36698.379999999997</v>
      </c>
    </row>
    <row r="322" spans="1:12" x14ac:dyDescent="0.2">
      <c r="A322" s="20" t="s">
        <v>316</v>
      </c>
      <c r="B322" s="20" t="s">
        <v>1271</v>
      </c>
      <c r="C322" s="20" t="s">
        <v>331</v>
      </c>
      <c r="D322" s="20" t="s">
        <v>1280</v>
      </c>
      <c r="E322" s="21" t="s">
        <v>1281</v>
      </c>
      <c r="F322" s="4">
        <f t="shared" si="27"/>
        <v>11407.94</v>
      </c>
      <c r="G322" s="21" t="s">
        <v>1281</v>
      </c>
      <c r="H322" s="4">
        <f t="shared" si="28"/>
        <v>11407.94</v>
      </c>
      <c r="I322" s="21" t="s">
        <v>1282</v>
      </c>
      <c r="J322" s="4">
        <f t="shared" si="29"/>
        <v>11320.16</v>
      </c>
      <c r="K322" s="21" t="s">
        <v>1283</v>
      </c>
      <c r="L322" s="4">
        <v>11394.37</v>
      </c>
    </row>
    <row r="323" spans="1:12" x14ac:dyDescent="0.2">
      <c r="A323" s="20" t="s">
        <v>316</v>
      </c>
      <c r="B323" s="20" t="s">
        <v>1271</v>
      </c>
      <c r="C323" s="20" t="s">
        <v>336</v>
      </c>
      <c r="D323" s="20" t="s">
        <v>1284</v>
      </c>
      <c r="E323" s="21" t="s">
        <v>1285</v>
      </c>
      <c r="F323" s="4">
        <f t="shared" si="27"/>
        <v>48638.38</v>
      </c>
      <c r="G323" s="21" t="s">
        <v>1285</v>
      </c>
      <c r="H323" s="4">
        <f t="shared" si="28"/>
        <v>48638.38</v>
      </c>
      <c r="I323" s="21" t="s">
        <v>1286</v>
      </c>
      <c r="J323" s="4">
        <f t="shared" si="29"/>
        <v>43633.03</v>
      </c>
      <c r="K323" s="21" t="s">
        <v>1287</v>
      </c>
      <c r="L323" s="4">
        <f>VALUE(K323)</f>
        <v>56665.18</v>
      </c>
    </row>
    <row r="324" spans="1:12" x14ac:dyDescent="0.2">
      <c r="A324" s="20" t="s">
        <v>316</v>
      </c>
      <c r="B324" s="20" t="s">
        <v>1271</v>
      </c>
      <c r="C324" s="20" t="s">
        <v>341</v>
      </c>
      <c r="D324" s="20" t="s">
        <v>1288</v>
      </c>
      <c r="E324" s="21" t="s">
        <v>1289</v>
      </c>
      <c r="F324" s="4">
        <f t="shared" si="27"/>
        <v>62609.68</v>
      </c>
      <c r="G324" s="21" t="s">
        <v>1289</v>
      </c>
      <c r="H324" s="4">
        <f t="shared" si="28"/>
        <v>62609.68</v>
      </c>
      <c r="I324" s="21" t="s">
        <v>1290</v>
      </c>
      <c r="J324" s="4">
        <f t="shared" si="29"/>
        <v>65703.73</v>
      </c>
      <c r="K324" s="21" t="s">
        <v>1291</v>
      </c>
      <c r="L324" s="4">
        <v>84447.35</v>
      </c>
    </row>
    <row r="325" spans="1:12" x14ac:dyDescent="0.2">
      <c r="A325" s="20" t="s">
        <v>316</v>
      </c>
      <c r="B325" s="20" t="s">
        <v>1271</v>
      </c>
      <c r="C325" s="20" t="s">
        <v>352</v>
      </c>
      <c r="D325" s="20" t="s">
        <v>1292</v>
      </c>
      <c r="E325" s="21" t="s">
        <v>1293</v>
      </c>
      <c r="F325" s="4">
        <f t="shared" si="27"/>
        <v>9948.73</v>
      </c>
      <c r="G325" s="21" t="s">
        <v>1293</v>
      </c>
      <c r="H325" s="4">
        <f t="shared" si="28"/>
        <v>9948.73</v>
      </c>
      <c r="I325" s="21" t="s">
        <v>1294</v>
      </c>
      <c r="J325" s="4">
        <f t="shared" si="29"/>
        <v>9761.93</v>
      </c>
      <c r="K325" s="21" t="s">
        <v>1293</v>
      </c>
      <c r="L325" s="4">
        <f>VALUE(K325)</f>
        <v>9948.73</v>
      </c>
    </row>
    <row r="326" spans="1:12" x14ac:dyDescent="0.2">
      <c r="A326" s="20" t="s">
        <v>316</v>
      </c>
      <c r="B326" s="20" t="s">
        <v>1271</v>
      </c>
      <c r="C326" s="20" t="s">
        <v>360</v>
      </c>
      <c r="D326" s="20" t="s">
        <v>1295</v>
      </c>
      <c r="E326" s="21" t="s">
        <v>1296</v>
      </c>
      <c r="F326" s="4">
        <f t="shared" si="27"/>
        <v>57735.89</v>
      </c>
      <c r="G326" s="21" t="s">
        <v>1296</v>
      </c>
      <c r="H326" s="4">
        <f t="shared" si="28"/>
        <v>57735.89</v>
      </c>
      <c r="I326" s="21" t="s">
        <v>1297</v>
      </c>
      <c r="J326" s="4">
        <f t="shared" si="29"/>
        <v>62748.69</v>
      </c>
      <c r="K326" s="21" t="s">
        <v>1298</v>
      </c>
      <c r="L326" s="4">
        <v>65582.179999999993</v>
      </c>
    </row>
    <row r="327" spans="1:12" x14ac:dyDescent="0.2">
      <c r="A327" s="20" t="s">
        <v>316</v>
      </c>
      <c r="B327" s="20" t="s">
        <v>1271</v>
      </c>
      <c r="C327" s="20" t="s">
        <v>370</v>
      </c>
      <c r="D327" s="20" t="s">
        <v>1299</v>
      </c>
      <c r="E327" s="21" t="s">
        <v>1300</v>
      </c>
      <c r="F327" s="4">
        <f t="shared" si="27"/>
        <v>1742.08</v>
      </c>
      <c r="G327" s="21" t="s">
        <v>1300</v>
      </c>
      <c r="H327" s="4">
        <f t="shared" si="28"/>
        <v>1742.08</v>
      </c>
      <c r="I327" s="21" t="s">
        <v>1301</v>
      </c>
      <c r="J327" s="4">
        <f t="shared" si="29"/>
        <v>1754.68</v>
      </c>
      <c r="L327" s="4">
        <v>1811.16</v>
      </c>
    </row>
    <row r="328" spans="1:12" x14ac:dyDescent="0.2">
      <c r="A328" s="20" t="s">
        <v>316</v>
      </c>
      <c r="B328" s="20" t="s">
        <v>1271</v>
      </c>
      <c r="C328" s="20" t="s">
        <v>375</v>
      </c>
      <c r="D328" s="20" t="s">
        <v>1302</v>
      </c>
      <c r="E328" s="21" t="s">
        <v>1303</v>
      </c>
      <c r="F328" s="4">
        <f t="shared" si="27"/>
        <v>10015.81</v>
      </c>
      <c r="G328" s="21" t="s">
        <v>1303</v>
      </c>
      <c r="H328" s="4">
        <f t="shared" si="28"/>
        <v>10015.81</v>
      </c>
      <c r="I328" s="21" t="s">
        <v>1304</v>
      </c>
      <c r="J328" s="4">
        <f t="shared" si="29"/>
        <v>9055.08</v>
      </c>
      <c r="K328" s="21" t="s">
        <v>1304</v>
      </c>
      <c r="L328" s="4">
        <f>VALUE(K328)</f>
        <v>9055.08</v>
      </c>
    </row>
    <row r="329" spans="1:12" x14ac:dyDescent="0.2">
      <c r="A329" s="20" t="s">
        <v>316</v>
      </c>
      <c r="B329" s="20" t="s">
        <v>1305</v>
      </c>
      <c r="C329" s="20" t="s">
        <v>391</v>
      </c>
      <c r="D329" s="20" t="s">
        <v>1306</v>
      </c>
      <c r="E329" s="21" t="s">
        <v>1205</v>
      </c>
      <c r="F329" s="4">
        <f t="shared" si="27"/>
        <v>31856.240000000002</v>
      </c>
      <c r="G329" s="21" t="s">
        <v>1205</v>
      </c>
      <c r="H329" s="4">
        <f t="shared" si="28"/>
        <v>31856.240000000002</v>
      </c>
      <c r="I329" s="21" t="s">
        <v>1307</v>
      </c>
      <c r="J329" s="4">
        <f t="shared" si="29"/>
        <v>29750.67</v>
      </c>
      <c r="K329" s="21" t="s">
        <v>1308</v>
      </c>
      <c r="L329" s="4">
        <f>VALUE(K329)</f>
        <v>44196.55</v>
      </c>
    </row>
    <row r="330" spans="1:12" x14ac:dyDescent="0.2">
      <c r="A330" s="20" t="s">
        <v>316</v>
      </c>
      <c r="B330" s="20" t="s">
        <v>1305</v>
      </c>
      <c r="C330" s="20" t="s">
        <v>317</v>
      </c>
      <c r="D330" s="20" t="s">
        <v>1309</v>
      </c>
      <c r="E330" s="21" t="s">
        <v>319</v>
      </c>
      <c r="F330" s="4">
        <f t="shared" si="27"/>
        <v>14006.28</v>
      </c>
      <c r="G330" s="21" t="s">
        <v>319</v>
      </c>
      <c r="H330" s="4">
        <f t="shared" si="28"/>
        <v>14006.28</v>
      </c>
      <c r="I330" s="21" t="s">
        <v>319</v>
      </c>
      <c r="J330" s="4">
        <f t="shared" si="29"/>
        <v>14006.28</v>
      </c>
      <c r="K330" s="21" t="s">
        <v>320</v>
      </c>
      <c r="L330" s="4">
        <f>VALUE(K330)</f>
        <v>14132.34</v>
      </c>
    </row>
    <row r="331" spans="1:12" x14ac:dyDescent="0.2">
      <c r="A331" s="20" t="s">
        <v>316</v>
      </c>
      <c r="B331" s="20" t="s">
        <v>1305</v>
      </c>
      <c r="C331" s="20" t="s">
        <v>321</v>
      </c>
      <c r="D331" s="20" t="s">
        <v>1310</v>
      </c>
      <c r="E331" s="21" t="s">
        <v>495</v>
      </c>
      <c r="F331" s="4">
        <f t="shared" si="27"/>
        <v>10727.38</v>
      </c>
      <c r="G331" s="21" t="s">
        <v>495</v>
      </c>
      <c r="H331" s="4">
        <f t="shared" si="28"/>
        <v>10727.38</v>
      </c>
      <c r="I331" s="21" t="s">
        <v>1311</v>
      </c>
      <c r="J331" s="4">
        <f t="shared" si="29"/>
        <v>10284.57</v>
      </c>
      <c r="K331" s="21" t="s">
        <v>497</v>
      </c>
      <c r="L331" s="4">
        <v>0</v>
      </c>
    </row>
    <row r="332" spans="1:12" x14ac:dyDescent="0.2">
      <c r="A332" s="20" t="s">
        <v>316</v>
      </c>
      <c r="B332" s="20" t="s">
        <v>1305</v>
      </c>
      <c r="C332" s="20" t="s">
        <v>326</v>
      </c>
      <c r="D332" s="20" t="s">
        <v>1312</v>
      </c>
      <c r="E332" s="21" t="s">
        <v>1313</v>
      </c>
      <c r="F332" s="4">
        <f t="shared" si="27"/>
        <v>11734.08</v>
      </c>
      <c r="G332" s="21" t="s">
        <v>1313</v>
      </c>
      <c r="H332" s="4">
        <f t="shared" si="28"/>
        <v>11734.08</v>
      </c>
      <c r="I332" s="21" t="s">
        <v>1314</v>
      </c>
      <c r="J332" s="4">
        <f t="shared" si="29"/>
        <v>13704.13</v>
      </c>
      <c r="K332" s="21" t="s">
        <v>1315</v>
      </c>
      <c r="L332" s="4">
        <v>18349.189999999999</v>
      </c>
    </row>
    <row r="333" spans="1:12" x14ac:dyDescent="0.2">
      <c r="A333" s="20" t="s">
        <v>316</v>
      </c>
      <c r="B333" s="20" t="s">
        <v>1305</v>
      </c>
      <c r="C333" s="20" t="s">
        <v>331</v>
      </c>
      <c r="D333" s="20" t="s">
        <v>1316</v>
      </c>
      <c r="E333" s="21" t="s">
        <v>1317</v>
      </c>
      <c r="F333" s="4">
        <f t="shared" si="27"/>
        <v>14288.62</v>
      </c>
      <c r="G333" s="21" t="s">
        <v>1317</v>
      </c>
      <c r="H333" s="4">
        <f t="shared" si="28"/>
        <v>14288.62</v>
      </c>
      <c r="I333" s="21" t="s">
        <v>1318</v>
      </c>
      <c r="J333" s="4">
        <f t="shared" si="29"/>
        <v>9636.9</v>
      </c>
      <c r="K333" s="21" t="s">
        <v>1319</v>
      </c>
      <c r="L333" s="4">
        <v>12500.54</v>
      </c>
    </row>
    <row r="334" spans="1:12" x14ac:dyDescent="0.2">
      <c r="A334" s="20" t="s">
        <v>316</v>
      </c>
      <c r="B334" s="20" t="s">
        <v>1305</v>
      </c>
      <c r="C334" s="20" t="s">
        <v>336</v>
      </c>
      <c r="D334" s="20" t="s">
        <v>1320</v>
      </c>
      <c r="E334" s="21" t="s">
        <v>1321</v>
      </c>
      <c r="F334" s="4">
        <f t="shared" si="27"/>
        <v>46902.68</v>
      </c>
      <c r="G334" s="21" t="s">
        <v>1321</v>
      </c>
      <c r="H334" s="4">
        <f t="shared" si="28"/>
        <v>46902.68</v>
      </c>
      <c r="I334" s="21" t="s">
        <v>1322</v>
      </c>
      <c r="J334" s="4">
        <f t="shared" si="29"/>
        <v>39406.04</v>
      </c>
      <c r="K334" s="21" t="s">
        <v>1323</v>
      </c>
      <c r="L334" s="4">
        <v>54858.93</v>
      </c>
    </row>
    <row r="335" spans="1:12" x14ac:dyDescent="0.2">
      <c r="A335" s="20" t="s">
        <v>316</v>
      </c>
      <c r="B335" s="20" t="s">
        <v>1305</v>
      </c>
      <c r="C335" s="20" t="s">
        <v>341</v>
      </c>
      <c r="D335" s="20" t="s">
        <v>1324</v>
      </c>
      <c r="E335" s="21" t="s">
        <v>1325</v>
      </c>
      <c r="F335" s="4">
        <f t="shared" si="27"/>
        <v>81076.92</v>
      </c>
      <c r="G335" s="21" t="s">
        <v>1325</v>
      </c>
      <c r="H335" s="4">
        <f t="shared" si="28"/>
        <v>81076.92</v>
      </c>
      <c r="I335" s="21" t="s">
        <v>1326</v>
      </c>
      <c r="J335" s="4">
        <f t="shared" si="29"/>
        <v>69736.460000000006</v>
      </c>
      <c r="K335" s="21" t="s">
        <v>1327</v>
      </c>
      <c r="L335" s="4">
        <v>103419.77</v>
      </c>
    </row>
    <row r="336" spans="1:12" x14ac:dyDescent="0.2">
      <c r="A336" s="20" t="s">
        <v>316</v>
      </c>
      <c r="B336" s="20" t="s">
        <v>1305</v>
      </c>
      <c r="C336" s="20" t="s">
        <v>414</v>
      </c>
      <c r="D336" s="20" t="s">
        <v>1328</v>
      </c>
      <c r="F336" s="4">
        <f t="shared" si="27"/>
        <v>0</v>
      </c>
      <c r="H336" s="4">
        <f t="shared" si="28"/>
        <v>0</v>
      </c>
      <c r="I336" s="21" t="s">
        <v>1329</v>
      </c>
      <c r="J336" s="4">
        <f t="shared" si="29"/>
        <v>233</v>
      </c>
      <c r="L336" s="4">
        <f>VALUE(K336)</f>
        <v>0</v>
      </c>
    </row>
    <row r="337" spans="1:12" x14ac:dyDescent="0.2">
      <c r="A337" s="20" t="s">
        <v>316</v>
      </c>
      <c r="B337" s="20" t="s">
        <v>1305</v>
      </c>
      <c r="C337" s="20" t="s">
        <v>352</v>
      </c>
      <c r="D337" s="20" t="s">
        <v>1330</v>
      </c>
      <c r="E337" s="21" t="s">
        <v>1331</v>
      </c>
      <c r="F337" s="4">
        <f t="shared" si="27"/>
        <v>6531.52</v>
      </c>
      <c r="G337" s="21" t="s">
        <v>1331</v>
      </c>
      <c r="H337" s="4">
        <f t="shared" si="28"/>
        <v>6531.52</v>
      </c>
      <c r="I337" s="21" t="s">
        <v>1332</v>
      </c>
      <c r="J337" s="4">
        <f t="shared" si="29"/>
        <v>7353.9</v>
      </c>
      <c r="K337" s="21" t="s">
        <v>1331</v>
      </c>
      <c r="L337" s="4">
        <f>VALUE(K337)</f>
        <v>6531.52</v>
      </c>
    </row>
    <row r="338" spans="1:12" x14ac:dyDescent="0.2">
      <c r="A338" s="20" t="s">
        <v>316</v>
      </c>
      <c r="B338" s="20" t="s">
        <v>1305</v>
      </c>
      <c r="C338" s="20" t="s">
        <v>357</v>
      </c>
      <c r="D338" s="20" t="s">
        <v>1333</v>
      </c>
      <c r="F338" s="4">
        <f t="shared" si="27"/>
        <v>0</v>
      </c>
      <c r="H338" s="4">
        <f t="shared" si="28"/>
        <v>0</v>
      </c>
      <c r="I338" s="21" t="s">
        <v>1334</v>
      </c>
      <c r="J338" s="4">
        <f t="shared" si="29"/>
        <v>253.08</v>
      </c>
      <c r="L338" s="4">
        <f>VALUE(K338)</f>
        <v>0</v>
      </c>
    </row>
    <row r="339" spans="1:12" x14ac:dyDescent="0.2">
      <c r="A339" s="20" t="s">
        <v>316</v>
      </c>
      <c r="B339" s="20" t="s">
        <v>1305</v>
      </c>
      <c r="C339" s="20" t="s">
        <v>360</v>
      </c>
      <c r="D339" s="20" t="s">
        <v>1335</v>
      </c>
      <c r="E339" s="21" t="s">
        <v>1336</v>
      </c>
      <c r="F339" s="4">
        <f t="shared" si="27"/>
        <v>57458.2</v>
      </c>
      <c r="G339" s="21" t="s">
        <v>1336</v>
      </c>
      <c r="H339" s="4">
        <f t="shared" si="28"/>
        <v>57458.2</v>
      </c>
      <c r="I339" s="21" t="s">
        <v>1337</v>
      </c>
      <c r="J339" s="4">
        <f t="shared" si="29"/>
        <v>61433.57</v>
      </c>
      <c r="K339" s="21" t="s">
        <v>1338</v>
      </c>
      <c r="L339" s="4">
        <v>64475.61</v>
      </c>
    </row>
    <row r="340" spans="1:12" x14ac:dyDescent="0.2">
      <c r="A340" s="20" t="s">
        <v>316</v>
      </c>
      <c r="B340" s="20" t="s">
        <v>1305</v>
      </c>
      <c r="C340" s="20" t="s">
        <v>370</v>
      </c>
      <c r="D340" s="20" t="s">
        <v>1339</v>
      </c>
      <c r="E340" s="21" t="s">
        <v>1340</v>
      </c>
      <c r="F340" s="4">
        <f t="shared" si="27"/>
        <v>1434.21</v>
      </c>
      <c r="G340" s="21" t="s">
        <v>1340</v>
      </c>
      <c r="H340" s="4">
        <f t="shared" si="28"/>
        <v>1434.21</v>
      </c>
      <c r="I340" s="21" t="s">
        <v>1341</v>
      </c>
      <c r="J340" s="4">
        <f t="shared" si="29"/>
        <v>1434.19</v>
      </c>
      <c r="K340" s="21" t="s">
        <v>1342</v>
      </c>
      <c r="L340" s="4">
        <f t="shared" ref="L340:L357" si="30">VALUE(K340)</f>
        <v>2205.56</v>
      </c>
    </row>
    <row r="341" spans="1:12" x14ac:dyDescent="0.2">
      <c r="A341" s="20" t="s">
        <v>316</v>
      </c>
      <c r="B341" s="20" t="s">
        <v>1305</v>
      </c>
      <c r="C341" s="20" t="s">
        <v>375</v>
      </c>
      <c r="D341" s="20" t="s">
        <v>1343</v>
      </c>
      <c r="E341" s="21" t="s">
        <v>1344</v>
      </c>
      <c r="F341" s="4">
        <f t="shared" si="27"/>
        <v>3869.36</v>
      </c>
      <c r="G341" s="21" t="s">
        <v>1344</v>
      </c>
      <c r="H341" s="4">
        <f t="shared" si="28"/>
        <v>3869.36</v>
      </c>
      <c r="I341" s="21" t="s">
        <v>1345</v>
      </c>
      <c r="J341" s="4">
        <f t="shared" si="29"/>
        <v>3913.6</v>
      </c>
      <c r="K341" s="21" t="s">
        <v>1345</v>
      </c>
      <c r="L341" s="4">
        <f t="shared" si="30"/>
        <v>3913.6</v>
      </c>
    </row>
    <row r="342" spans="1:12" x14ac:dyDescent="0.2">
      <c r="A342" s="20" t="s">
        <v>316</v>
      </c>
      <c r="B342" s="20" t="s">
        <v>1357</v>
      </c>
      <c r="C342" s="20" t="s">
        <v>321</v>
      </c>
      <c r="D342" s="20" t="s">
        <v>1358</v>
      </c>
      <c r="E342" s="21" t="s">
        <v>495</v>
      </c>
      <c r="F342" s="4">
        <f t="shared" si="27"/>
        <v>10727.38</v>
      </c>
      <c r="G342" s="21" t="s">
        <v>495</v>
      </c>
      <c r="H342" s="4">
        <f t="shared" si="28"/>
        <v>10727.38</v>
      </c>
      <c r="I342" s="21" t="s">
        <v>1359</v>
      </c>
      <c r="J342" s="4">
        <f t="shared" si="29"/>
        <v>10728.98</v>
      </c>
      <c r="K342" s="21" t="s">
        <v>497</v>
      </c>
      <c r="L342" s="4">
        <f t="shared" si="30"/>
        <v>10823.93</v>
      </c>
    </row>
    <row r="343" spans="1:12" x14ac:dyDescent="0.2">
      <c r="A343" s="20" t="s">
        <v>316</v>
      </c>
      <c r="B343" s="20" t="s">
        <v>1357</v>
      </c>
      <c r="C343" s="20" t="s">
        <v>331</v>
      </c>
      <c r="D343" s="20" t="s">
        <v>1360</v>
      </c>
      <c r="E343" s="21" t="s">
        <v>1361</v>
      </c>
      <c r="F343" s="4">
        <f t="shared" si="27"/>
        <v>4803.3</v>
      </c>
      <c r="G343" s="21" t="s">
        <v>1361</v>
      </c>
      <c r="H343" s="4">
        <f t="shared" si="28"/>
        <v>4803.3</v>
      </c>
      <c r="I343" s="21" t="s">
        <v>1362</v>
      </c>
      <c r="J343" s="4">
        <f t="shared" si="29"/>
        <v>4803.12</v>
      </c>
      <c r="K343" s="21" t="s">
        <v>1363</v>
      </c>
      <c r="L343" s="4">
        <f t="shared" si="30"/>
        <v>4846.53</v>
      </c>
    </row>
    <row r="344" spans="1:12" x14ac:dyDescent="0.2">
      <c r="A344" s="20" t="s">
        <v>316</v>
      </c>
      <c r="B344" s="20" t="s">
        <v>1357</v>
      </c>
      <c r="C344" s="20" t="s">
        <v>336</v>
      </c>
      <c r="D344" s="20" t="s">
        <v>1364</v>
      </c>
      <c r="E344" s="21" t="s">
        <v>942</v>
      </c>
      <c r="F344" s="4">
        <f t="shared" si="27"/>
        <v>7466.2</v>
      </c>
      <c r="G344" s="21" t="s">
        <v>942</v>
      </c>
      <c r="H344" s="4">
        <f t="shared" si="28"/>
        <v>7466.2</v>
      </c>
      <c r="I344" s="21" t="s">
        <v>1365</v>
      </c>
      <c r="J344" s="4">
        <f t="shared" si="29"/>
        <v>7745.52</v>
      </c>
      <c r="K344" s="21" t="s">
        <v>944</v>
      </c>
      <c r="L344" s="4">
        <f t="shared" si="30"/>
        <v>7815.92</v>
      </c>
    </row>
    <row r="345" spans="1:12" x14ac:dyDescent="0.2">
      <c r="A345" s="20" t="s">
        <v>316</v>
      </c>
      <c r="B345" s="20" t="s">
        <v>1357</v>
      </c>
      <c r="C345" s="20" t="s">
        <v>341</v>
      </c>
      <c r="D345" s="20" t="s">
        <v>1366</v>
      </c>
      <c r="E345" s="21" t="s">
        <v>1367</v>
      </c>
      <c r="F345" s="4">
        <f t="shared" si="27"/>
        <v>11065.88</v>
      </c>
      <c r="G345" s="21" t="s">
        <v>1367</v>
      </c>
      <c r="H345" s="4">
        <f t="shared" si="28"/>
        <v>11065.88</v>
      </c>
      <c r="I345" s="21" t="s">
        <v>1368</v>
      </c>
      <c r="J345" s="4">
        <f t="shared" si="29"/>
        <v>11064.83</v>
      </c>
      <c r="K345" s="21" t="s">
        <v>1369</v>
      </c>
      <c r="L345" s="4">
        <f t="shared" si="30"/>
        <v>11165.47</v>
      </c>
    </row>
    <row r="346" spans="1:12" x14ac:dyDescent="0.2">
      <c r="A346" s="20" t="s">
        <v>316</v>
      </c>
      <c r="B346" s="20" t="s">
        <v>1357</v>
      </c>
      <c r="C346" s="20" t="s">
        <v>412</v>
      </c>
      <c r="D346" s="20" t="s">
        <v>1370</v>
      </c>
      <c r="F346" s="4">
        <f t="shared" si="27"/>
        <v>0</v>
      </c>
      <c r="H346" s="4">
        <f t="shared" si="28"/>
        <v>0</v>
      </c>
      <c r="I346" s="21" t="s">
        <v>1371</v>
      </c>
      <c r="J346" s="4">
        <f t="shared" si="29"/>
        <v>1267.78</v>
      </c>
      <c r="L346" s="4">
        <f t="shared" si="30"/>
        <v>0</v>
      </c>
    </row>
    <row r="347" spans="1:12" x14ac:dyDescent="0.2">
      <c r="A347" s="20" t="s">
        <v>316</v>
      </c>
      <c r="B347" s="20" t="s">
        <v>1357</v>
      </c>
      <c r="C347" s="20" t="s">
        <v>352</v>
      </c>
      <c r="D347" s="20" t="s">
        <v>1372</v>
      </c>
      <c r="E347" s="21" t="s">
        <v>1373</v>
      </c>
      <c r="F347" s="4">
        <f t="shared" si="27"/>
        <v>1553.08</v>
      </c>
      <c r="G347" s="21" t="s">
        <v>1373</v>
      </c>
      <c r="H347" s="4">
        <f t="shared" si="28"/>
        <v>1553.08</v>
      </c>
      <c r="I347" s="21" t="s">
        <v>1374</v>
      </c>
      <c r="J347" s="4">
        <f t="shared" si="29"/>
        <v>3453.65</v>
      </c>
      <c r="K347" s="21" t="s">
        <v>1375</v>
      </c>
      <c r="L347" s="4">
        <f t="shared" si="30"/>
        <v>3830</v>
      </c>
    </row>
    <row r="348" spans="1:12" x14ac:dyDescent="0.2">
      <c r="A348" s="20" t="s">
        <v>316</v>
      </c>
      <c r="B348" s="20" t="s">
        <v>1357</v>
      </c>
      <c r="C348" s="20" t="s">
        <v>357</v>
      </c>
      <c r="D348" s="20" t="s">
        <v>1376</v>
      </c>
      <c r="F348" s="4">
        <f t="shared" si="27"/>
        <v>0</v>
      </c>
      <c r="H348" s="4">
        <f t="shared" si="28"/>
        <v>0</v>
      </c>
      <c r="I348" s="21" t="s">
        <v>1377</v>
      </c>
      <c r="J348" s="4">
        <f t="shared" si="29"/>
        <v>1246.5899999999999</v>
      </c>
      <c r="L348" s="4">
        <f t="shared" si="30"/>
        <v>0</v>
      </c>
    </row>
    <row r="349" spans="1:12" x14ac:dyDescent="0.2">
      <c r="A349" s="20" t="s">
        <v>316</v>
      </c>
      <c r="B349" s="20" t="s">
        <v>1357</v>
      </c>
      <c r="C349" s="20" t="s">
        <v>360</v>
      </c>
      <c r="D349" s="20" t="s">
        <v>1378</v>
      </c>
      <c r="E349" s="21" t="s">
        <v>1379</v>
      </c>
      <c r="F349" s="4">
        <f t="shared" si="27"/>
        <v>9694.39</v>
      </c>
      <c r="G349" s="21" t="s">
        <v>1379</v>
      </c>
      <c r="H349" s="4">
        <f t="shared" si="28"/>
        <v>9694.39</v>
      </c>
      <c r="I349" s="21" t="s">
        <v>1380</v>
      </c>
      <c r="J349" s="4">
        <f t="shared" si="29"/>
        <v>9128.99</v>
      </c>
      <c r="K349" s="21" t="s">
        <v>1381</v>
      </c>
      <c r="L349" s="4">
        <f t="shared" si="30"/>
        <v>10015.48</v>
      </c>
    </row>
    <row r="350" spans="1:12" x14ac:dyDescent="0.2">
      <c r="A350" s="20" t="s">
        <v>316</v>
      </c>
      <c r="B350" s="20" t="s">
        <v>1357</v>
      </c>
      <c r="C350" s="20" t="s">
        <v>370</v>
      </c>
      <c r="D350" s="20" t="s">
        <v>1382</v>
      </c>
      <c r="E350" s="21" t="s">
        <v>1383</v>
      </c>
      <c r="F350" s="4">
        <f t="shared" si="27"/>
        <v>510.91</v>
      </c>
      <c r="G350" s="21" t="s">
        <v>1383</v>
      </c>
      <c r="H350" s="4">
        <f t="shared" si="28"/>
        <v>510.91</v>
      </c>
      <c r="I350" s="21" t="s">
        <v>1384</v>
      </c>
      <c r="J350" s="4">
        <f t="shared" si="29"/>
        <v>515.11</v>
      </c>
      <c r="K350" s="21" t="s">
        <v>1385</v>
      </c>
      <c r="L350" s="4">
        <f t="shared" si="30"/>
        <v>519.78</v>
      </c>
    </row>
    <row r="351" spans="1:12" x14ac:dyDescent="0.2">
      <c r="A351" s="20" t="s">
        <v>316</v>
      </c>
      <c r="B351" s="20" t="s">
        <v>1357</v>
      </c>
      <c r="C351" s="20" t="s">
        <v>375</v>
      </c>
      <c r="D351" s="20" t="s">
        <v>1386</v>
      </c>
      <c r="E351" s="21" t="s">
        <v>1387</v>
      </c>
      <c r="F351" s="4">
        <f t="shared" si="27"/>
        <v>1670.29</v>
      </c>
      <c r="G351" s="21" t="s">
        <v>1387</v>
      </c>
      <c r="H351" s="4">
        <f t="shared" si="28"/>
        <v>1670.29</v>
      </c>
      <c r="I351" s="21" t="s">
        <v>1388</v>
      </c>
      <c r="J351" s="4">
        <f t="shared" si="29"/>
        <v>1580.07</v>
      </c>
      <c r="K351" s="21" t="s">
        <v>1388</v>
      </c>
      <c r="L351" s="4">
        <f t="shared" si="30"/>
        <v>1580.07</v>
      </c>
    </row>
    <row r="352" spans="1:12" x14ac:dyDescent="0.2">
      <c r="A352" s="20" t="s">
        <v>316</v>
      </c>
      <c r="B352" s="20" t="s">
        <v>1389</v>
      </c>
      <c r="C352" s="20" t="s">
        <v>958</v>
      </c>
      <c r="D352" s="20" t="s">
        <v>1390</v>
      </c>
      <c r="E352" s="21" t="s">
        <v>1391</v>
      </c>
      <c r="F352" s="4">
        <f t="shared" si="27"/>
        <v>30272.799999999999</v>
      </c>
      <c r="G352" s="21" t="s">
        <v>1391</v>
      </c>
      <c r="H352" s="4">
        <f t="shared" si="28"/>
        <v>30272.799999999999</v>
      </c>
      <c r="I352" s="21" t="s">
        <v>1392</v>
      </c>
      <c r="J352" s="4">
        <f t="shared" si="29"/>
        <v>37094.94</v>
      </c>
      <c r="L352" s="4">
        <f t="shared" si="30"/>
        <v>0</v>
      </c>
    </row>
    <row r="353" spans="1:12" x14ac:dyDescent="0.2">
      <c r="A353" s="20" t="s">
        <v>316</v>
      </c>
      <c r="B353" s="20" t="s">
        <v>1389</v>
      </c>
      <c r="C353" s="20" t="s">
        <v>391</v>
      </c>
      <c r="D353" s="20" t="s">
        <v>1393</v>
      </c>
      <c r="E353" s="21" t="s">
        <v>1394</v>
      </c>
      <c r="F353" s="4">
        <f t="shared" si="27"/>
        <v>6636.72</v>
      </c>
      <c r="G353" s="21" t="s">
        <v>1394</v>
      </c>
      <c r="H353" s="4">
        <f t="shared" si="28"/>
        <v>6636.72</v>
      </c>
      <c r="J353" s="4">
        <f t="shared" si="29"/>
        <v>0</v>
      </c>
      <c r="K353" s="21" t="s">
        <v>320</v>
      </c>
      <c r="L353" s="4">
        <f t="shared" si="30"/>
        <v>14132.34</v>
      </c>
    </row>
    <row r="354" spans="1:12" x14ac:dyDescent="0.2">
      <c r="A354" s="20" t="s">
        <v>316</v>
      </c>
      <c r="B354" s="20" t="s">
        <v>1389</v>
      </c>
      <c r="C354" s="20" t="s">
        <v>317</v>
      </c>
      <c r="D354" s="20" t="s">
        <v>1395</v>
      </c>
      <c r="F354" s="4">
        <f t="shared" si="27"/>
        <v>0</v>
      </c>
      <c r="H354" s="4">
        <f t="shared" si="28"/>
        <v>0</v>
      </c>
      <c r="I354" s="21" t="s">
        <v>1396</v>
      </c>
      <c r="J354" s="4">
        <f t="shared" si="29"/>
        <v>6806.31</v>
      </c>
      <c r="L354" s="4">
        <f t="shared" si="30"/>
        <v>0</v>
      </c>
    </row>
    <row r="355" spans="1:12" x14ac:dyDescent="0.2">
      <c r="A355" s="20" t="s">
        <v>316</v>
      </c>
      <c r="B355" s="20" t="s">
        <v>1389</v>
      </c>
      <c r="C355" s="20" t="s">
        <v>331</v>
      </c>
      <c r="D355" s="20" t="s">
        <v>1397</v>
      </c>
      <c r="E355" s="21" t="s">
        <v>1398</v>
      </c>
      <c r="F355" s="4">
        <f t="shared" si="27"/>
        <v>1271.0999999999999</v>
      </c>
      <c r="G355" s="21" t="s">
        <v>1398</v>
      </c>
      <c r="H355" s="4">
        <f t="shared" si="28"/>
        <v>1271.0999999999999</v>
      </c>
      <c r="I355" s="21" t="s">
        <v>1399</v>
      </c>
      <c r="J355" s="4">
        <f t="shared" si="29"/>
        <v>963.5</v>
      </c>
      <c r="K355" s="21" t="s">
        <v>1400</v>
      </c>
      <c r="L355" s="4">
        <f t="shared" si="30"/>
        <v>3116.22</v>
      </c>
    </row>
    <row r="356" spans="1:12" x14ac:dyDescent="0.2">
      <c r="A356" s="20" t="s">
        <v>316</v>
      </c>
      <c r="B356" s="20" t="s">
        <v>1389</v>
      </c>
      <c r="C356" s="20" t="s">
        <v>336</v>
      </c>
      <c r="D356" s="20" t="s">
        <v>1401</v>
      </c>
      <c r="E356" s="21" t="s">
        <v>1402</v>
      </c>
      <c r="F356" s="4">
        <f t="shared" si="27"/>
        <v>4420.03</v>
      </c>
      <c r="G356" s="21" t="s">
        <v>1402</v>
      </c>
      <c r="H356" s="4">
        <f t="shared" si="28"/>
        <v>4420.03</v>
      </c>
      <c r="I356" s="21" t="s">
        <v>1403</v>
      </c>
      <c r="J356" s="4">
        <f t="shared" si="29"/>
        <v>2614.13</v>
      </c>
      <c r="K356" s="21" t="s">
        <v>477</v>
      </c>
      <c r="L356" s="4">
        <f t="shared" si="30"/>
        <v>10703.55</v>
      </c>
    </row>
    <row r="357" spans="1:12" x14ac:dyDescent="0.2">
      <c r="A357" s="20" t="s">
        <v>316</v>
      </c>
      <c r="B357" s="20" t="s">
        <v>1389</v>
      </c>
      <c r="C357" s="20" t="s">
        <v>341</v>
      </c>
      <c r="D357" s="20" t="s">
        <v>1404</v>
      </c>
      <c r="E357" s="21" t="s">
        <v>1405</v>
      </c>
      <c r="F357" s="4">
        <f t="shared" si="27"/>
        <v>7254.17</v>
      </c>
      <c r="G357" s="21" t="s">
        <v>1405</v>
      </c>
      <c r="H357" s="4">
        <f t="shared" si="28"/>
        <v>7254.17</v>
      </c>
      <c r="I357" s="21" t="s">
        <v>1406</v>
      </c>
      <c r="J357" s="4">
        <f t="shared" si="29"/>
        <v>3277.8</v>
      </c>
      <c r="K357" s="21" t="s">
        <v>1407</v>
      </c>
      <c r="L357" s="4">
        <f t="shared" si="30"/>
        <v>19591.21</v>
      </c>
    </row>
    <row r="358" spans="1:12" x14ac:dyDescent="0.2">
      <c r="A358" s="20" t="s">
        <v>316</v>
      </c>
      <c r="B358" s="20" t="s">
        <v>1389</v>
      </c>
      <c r="C358" s="20" t="s">
        <v>360</v>
      </c>
      <c r="D358" s="20" t="s">
        <v>1408</v>
      </c>
      <c r="E358" s="21" t="s">
        <v>1409</v>
      </c>
      <c r="F358" s="4">
        <f t="shared" si="27"/>
        <v>12962.25</v>
      </c>
      <c r="G358" s="21" t="s">
        <v>1409</v>
      </c>
      <c r="H358" s="4">
        <f t="shared" si="28"/>
        <v>12962.25</v>
      </c>
      <c r="I358" s="21" t="s">
        <v>1410</v>
      </c>
      <c r="J358" s="4">
        <f t="shared" si="29"/>
        <v>11573.43</v>
      </c>
      <c r="K358" s="21" t="s">
        <v>1411</v>
      </c>
      <c r="L358" s="4">
        <v>12060.83</v>
      </c>
    </row>
    <row r="359" spans="1:12" x14ac:dyDescent="0.2">
      <c r="A359" s="20" t="s">
        <v>316</v>
      </c>
      <c r="B359" s="20" t="s">
        <v>1389</v>
      </c>
      <c r="C359" s="20" t="s">
        <v>370</v>
      </c>
      <c r="D359" s="20" t="s">
        <v>1412</v>
      </c>
      <c r="E359" s="21" t="s">
        <v>1413</v>
      </c>
      <c r="F359" s="4">
        <f t="shared" si="27"/>
        <v>454.09</v>
      </c>
      <c r="G359" s="21" t="s">
        <v>1413</v>
      </c>
      <c r="H359" s="4">
        <f t="shared" si="28"/>
        <v>454.09</v>
      </c>
      <c r="I359" s="21" t="s">
        <v>1414</v>
      </c>
      <c r="J359" s="4">
        <f t="shared" si="29"/>
        <v>778.43</v>
      </c>
      <c r="L359" s="4">
        <v>712.58</v>
      </c>
    </row>
    <row r="360" spans="1:12" x14ac:dyDescent="0.2">
      <c r="A360" s="20" t="s">
        <v>316</v>
      </c>
      <c r="B360" s="20" t="s">
        <v>1389</v>
      </c>
      <c r="C360" s="20" t="s">
        <v>375</v>
      </c>
      <c r="D360" s="20" t="s">
        <v>1415</v>
      </c>
      <c r="F360" s="4">
        <f t="shared" si="27"/>
        <v>0</v>
      </c>
      <c r="H360" s="4">
        <f t="shared" si="28"/>
        <v>0</v>
      </c>
      <c r="J360" s="4">
        <f t="shared" si="29"/>
        <v>0</v>
      </c>
      <c r="L360" s="4">
        <v>700</v>
      </c>
    </row>
    <row r="361" spans="1:12" x14ac:dyDescent="0.2">
      <c r="A361" s="20" t="s">
        <v>316</v>
      </c>
      <c r="B361" s="20" t="s">
        <v>1416</v>
      </c>
      <c r="C361" s="20" t="s">
        <v>958</v>
      </c>
      <c r="D361" s="20" t="s">
        <v>1417</v>
      </c>
      <c r="E361" s="21" t="s">
        <v>1418</v>
      </c>
      <c r="F361" s="4">
        <f t="shared" si="27"/>
        <v>55477.05</v>
      </c>
      <c r="G361" s="21" t="s">
        <v>1418</v>
      </c>
      <c r="H361" s="4">
        <f t="shared" si="28"/>
        <v>55477.05</v>
      </c>
      <c r="I361" s="21" t="s">
        <v>1419</v>
      </c>
      <c r="J361" s="4">
        <f t="shared" si="29"/>
        <v>53394.32</v>
      </c>
      <c r="K361" s="21" t="s">
        <v>1420</v>
      </c>
      <c r="L361" s="4">
        <f t="shared" ref="L361:L366" si="31">VALUE(K361)</f>
        <v>53874.87</v>
      </c>
    </row>
    <row r="362" spans="1:12" x14ac:dyDescent="0.2">
      <c r="A362" s="20" t="s">
        <v>316</v>
      </c>
      <c r="B362" s="20" t="s">
        <v>1416</v>
      </c>
      <c r="C362" s="20" t="s">
        <v>414</v>
      </c>
      <c r="D362" s="20" t="s">
        <v>1421</v>
      </c>
      <c r="F362" s="4">
        <f t="shared" si="27"/>
        <v>0</v>
      </c>
      <c r="H362" s="4">
        <f t="shared" si="28"/>
        <v>0</v>
      </c>
      <c r="I362" s="21" t="s">
        <v>230</v>
      </c>
      <c r="J362" s="4">
        <f t="shared" si="29"/>
        <v>300</v>
      </c>
      <c r="L362" s="4">
        <f t="shared" si="31"/>
        <v>0</v>
      </c>
    </row>
    <row r="363" spans="1:12" x14ac:dyDescent="0.2">
      <c r="A363" s="20" t="s">
        <v>316</v>
      </c>
      <c r="B363" s="20" t="s">
        <v>1416</v>
      </c>
      <c r="C363" s="20" t="s">
        <v>360</v>
      </c>
      <c r="D363" s="20" t="s">
        <v>1422</v>
      </c>
      <c r="E363" s="21" t="s">
        <v>1423</v>
      </c>
      <c r="F363" s="4">
        <f t="shared" si="27"/>
        <v>14424.03</v>
      </c>
      <c r="G363" s="21" t="s">
        <v>1423</v>
      </c>
      <c r="H363" s="4">
        <f t="shared" si="28"/>
        <v>14424.03</v>
      </c>
      <c r="I363" s="21" t="s">
        <v>1424</v>
      </c>
      <c r="J363" s="4">
        <f t="shared" si="29"/>
        <v>13899.92</v>
      </c>
      <c r="K363" s="21" t="s">
        <v>1425</v>
      </c>
      <c r="L363" s="4">
        <f t="shared" si="31"/>
        <v>13468.72</v>
      </c>
    </row>
    <row r="364" spans="1:12" x14ac:dyDescent="0.2">
      <c r="A364" s="20" t="s">
        <v>316</v>
      </c>
      <c r="B364" s="20" t="s">
        <v>1416</v>
      </c>
      <c r="C364" s="20" t="s">
        <v>370</v>
      </c>
      <c r="D364" s="20" t="s">
        <v>1426</v>
      </c>
      <c r="F364" s="4">
        <f t="shared" si="27"/>
        <v>0</v>
      </c>
      <c r="H364" s="4">
        <f t="shared" si="28"/>
        <v>0</v>
      </c>
      <c r="J364" s="4">
        <f t="shared" si="29"/>
        <v>0</v>
      </c>
      <c r="L364" s="4">
        <f t="shared" si="31"/>
        <v>0</v>
      </c>
    </row>
    <row r="365" spans="1:12" x14ac:dyDescent="0.2">
      <c r="A365" s="20" t="s">
        <v>316</v>
      </c>
      <c r="B365" s="20" t="s">
        <v>1427</v>
      </c>
      <c r="C365" s="20" t="s">
        <v>1428</v>
      </c>
      <c r="D365" s="20" t="s">
        <v>1429</v>
      </c>
      <c r="E365" s="21" t="s">
        <v>25</v>
      </c>
      <c r="F365" s="4">
        <f t="shared" si="27"/>
        <v>1500</v>
      </c>
      <c r="G365" s="21" t="s">
        <v>25</v>
      </c>
      <c r="H365" s="4">
        <f t="shared" si="28"/>
        <v>1500</v>
      </c>
      <c r="I365" s="21" t="s">
        <v>1430</v>
      </c>
      <c r="J365" s="4">
        <f t="shared" si="29"/>
        <v>1695.85</v>
      </c>
      <c r="K365" s="21" t="s">
        <v>146</v>
      </c>
      <c r="L365" s="4">
        <f t="shared" si="31"/>
        <v>10000</v>
      </c>
    </row>
    <row r="366" spans="1:12" x14ac:dyDescent="0.2">
      <c r="A366" s="20" t="s">
        <v>316</v>
      </c>
      <c r="B366" s="20" t="s">
        <v>1431</v>
      </c>
      <c r="C366" s="20" t="s">
        <v>391</v>
      </c>
      <c r="D366" s="20" t="s">
        <v>1432</v>
      </c>
      <c r="E366" s="21" t="s">
        <v>1433</v>
      </c>
      <c r="F366" s="4">
        <f t="shared" si="27"/>
        <v>35621.89</v>
      </c>
      <c r="G366" s="21" t="s">
        <v>1434</v>
      </c>
      <c r="H366" s="4">
        <f t="shared" si="28"/>
        <v>1878.95</v>
      </c>
      <c r="I366" s="21" t="s">
        <v>1435</v>
      </c>
      <c r="J366" s="4">
        <f t="shared" si="29"/>
        <v>1074.8900000000001</v>
      </c>
      <c r="K366" s="21" t="s">
        <v>1433</v>
      </c>
      <c r="L366" s="4">
        <f t="shared" si="31"/>
        <v>35621.89</v>
      </c>
    </row>
    <row r="367" spans="1:12" x14ac:dyDescent="0.2">
      <c r="A367" s="20" t="s">
        <v>316</v>
      </c>
      <c r="B367" s="20" t="s">
        <v>1431</v>
      </c>
      <c r="C367" s="20" t="s">
        <v>360</v>
      </c>
      <c r="D367" s="20" t="s">
        <v>1436</v>
      </c>
      <c r="E367" s="21" t="s">
        <v>1437</v>
      </c>
      <c r="F367" s="4">
        <f t="shared" si="27"/>
        <v>9261.69</v>
      </c>
      <c r="G367" s="21" t="s">
        <v>1437</v>
      </c>
      <c r="H367" s="4">
        <f t="shared" si="28"/>
        <v>9261.69</v>
      </c>
      <c r="J367" s="4">
        <f t="shared" si="29"/>
        <v>0</v>
      </c>
      <c r="K367" s="21" t="s">
        <v>1438</v>
      </c>
      <c r="L367" s="4">
        <v>9261.69</v>
      </c>
    </row>
    <row r="368" spans="1:12" x14ac:dyDescent="0.2">
      <c r="A368" s="20" t="s">
        <v>316</v>
      </c>
      <c r="B368" s="20" t="s">
        <v>1439</v>
      </c>
      <c r="C368" s="20" t="s">
        <v>958</v>
      </c>
      <c r="D368" s="20" t="s">
        <v>1440</v>
      </c>
      <c r="E368" s="21" t="s">
        <v>1441</v>
      </c>
      <c r="F368" s="4">
        <f t="shared" si="27"/>
        <v>126014.75</v>
      </c>
      <c r="G368" s="21" t="s">
        <v>1441</v>
      </c>
      <c r="H368" s="4">
        <f t="shared" si="28"/>
        <v>126014.75</v>
      </c>
      <c r="I368" s="21" t="s">
        <v>1442</v>
      </c>
      <c r="J368" s="4">
        <f t="shared" si="29"/>
        <v>83098.52</v>
      </c>
      <c r="K368" s="21" t="s">
        <v>1443</v>
      </c>
      <c r="L368" s="4">
        <v>151350.04</v>
      </c>
    </row>
    <row r="369" spans="1:12" x14ac:dyDescent="0.2">
      <c r="A369" s="20" t="s">
        <v>316</v>
      </c>
      <c r="B369" s="20" t="s">
        <v>1439</v>
      </c>
      <c r="C369" s="20" t="s">
        <v>391</v>
      </c>
      <c r="D369" s="20" t="s">
        <v>1444</v>
      </c>
      <c r="F369" s="4">
        <f t="shared" si="27"/>
        <v>0</v>
      </c>
      <c r="H369" s="4">
        <f t="shared" si="28"/>
        <v>0</v>
      </c>
      <c r="I369" s="21" t="s">
        <v>1445</v>
      </c>
      <c r="J369" s="4">
        <f t="shared" si="29"/>
        <v>6721.78</v>
      </c>
      <c r="K369" s="21" t="s">
        <v>395</v>
      </c>
      <c r="L369" s="4">
        <f t="shared" ref="L369:L375" si="32">VALUE(K369)</f>
        <v>16071.47</v>
      </c>
    </row>
    <row r="370" spans="1:12" x14ac:dyDescent="0.2">
      <c r="A370" s="20" t="s">
        <v>316</v>
      </c>
      <c r="B370" s="20" t="s">
        <v>1439</v>
      </c>
      <c r="C370" s="20" t="s">
        <v>331</v>
      </c>
      <c r="D370" s="20" t="s">
        <v>1446</v>
      </c>
      <c r="F370" s="4">
        <f t="shared" si="27"/>
        <v>0</v>
      </c>
      <c r="H370" s="4">
        <f t="shared" si="28"/>
        <v>0</v>
      </c>
      <c r="I370" s="21" t="s">
        <v>1447</v>
      </c>
      <c r="J370" s="4">
        <f t="shared" si="29"/>
        <v>848.61</v>
      </c>
      <c r="K370" s="21" t="s">
        <v>1448</v>
      </c>
      <c r="L370" s="4">
        <f t="shared" si="32"/>
        <v>4329.76</v>
      </c>
    </row>
    <row r="371" spans="1:12" x14ac:dyDescent="0.2">
      <c r="A371" s="20" t="s">
        <v>316</v>
      </c>
      <c r="B371" s="20" t="s">
        <v>1439</v>
      </c>
      <c r="C371" s="20" t="s">
        <v>336</v>
      </c>
      <c r="D371" s="20" t="s">
        <v>1449</v>
      </c>
      <c r="F371" s="4">
        <f t="shared" si="27"/>
        <v>0</v>
      </c>
      <c r="H371" s="4">
        <f t="shared" si="28"/>
        <v>0</v>
      </c>
      <c r="I371" s="21" t="s">
        <v>1450</v>
      </c>
      <c r="J371" s="4">
        <f t="shared" si="29"/>
        <v>2277.84</v>
      </c>
      <c r="K371" s="21" t="s">
        <v>1451</v>
      </c>
      <c r="L371" s="4">
        <f t="shared" si="32"/>
        <v>14850.81</v>
      </c>
    </row>
    <row r="372" spans="1:12" x14ac:dyDescent="0.2">
      <c r="A372" s="20" t="s">
        <v>316</v>
      </c>
      <c r="B372" s="20" t="s">
        <v>1439</v>
      </c>
      <c r="C372" s="20" t="s">
        <v>341</v>
      </c>
      <c r="D372" s="20" t="s">
        <v>1452</v>
      </c>
      <c r="F372" s="4">
        <f t="shared" si="27"/>
        <v>0</v>
      </c>
      <c r="H372" s="4">
        <f t="shared" si="28"/>
        <v>0</v>
      </c>
      <c r="I372" s="21" t="s">
        <v>1453</v>
      </c>
      <c r="J372" s="4">
        <f t="shared" si="29"/>
        <v>7158.28</v>
      </c>
      <c r="K372" s="21" t="s">
        <v>1454</v>
      </c>
      <c r="L372" s="4">
        <f t="shared" si="32"/>
        <v>46669.760000000002</v>
      </c>
    </row>
    <row r="373" spans="1:12" x14ac:dyDescent="0.2">
      <c r="A373" s="20" t="s">
        <v>316</v>
      </c>
      <c r="B373" s="20" t="s">
        <v>1439</v>
      </c>
      <c r="C373" s="20" t="s">
        <v>352</v>
      </c>
      <c r="D373" s="20" t="s">
        <v>1455</v>
      </c>
      <c r="F373" s="4">
        <f t="shared" ref="F373:F436" si="33">VALUE(E373)</f>
        <v>0</v>
      </c>
      <c r="H373" s="4">
        <f t="shared" ref="H373:H436" si="34">VALUE(G373)</f>
        <v>0</v>
      </c>
      <c r="I373" s="21" t="s">
        <v>230</v>
      </c>
      <c r="J373" s="4">
        <f t="shared" ref="J373:J436" si="35">VALUE(I373)</f>
        <v>300</v>
      </c>
      <c r="L373" s="4">
        <f t="shared" si="32"/>
        <v>0</v>
      </c>
    </row>
    <row r="374" spans="1:12" x14ac:dyDescent="0.2">
      <c r="A374" s="20" t="s">
        <v>316</v>
      </c>
      <c r="B374" s="20" t="s">
        <v>1439</v>
      </c>
      <c r="C374" s="20" t="s">
        <v>360</v>
      </c>
      <c r="D374" s="20" t="s">
        <v>1456</v>
      </c>
      <c r="E374" s="21" t="s">
        <v>1457</v>
      </c>
      <c r="F374" s="4">
        <f t="shared" si="33"/>
        <v>32763.83</v>
      </c>
      <c r="G374" s="21" t="s">
        <v>1457</v>
      </c>
      <c r="H374" s="4">
        <f t="shared" si="34"/>
        <v>32763.83</v>
      </c>
      <c r="I374" s="21" t="s">
        <v>1458</v>
      </c>
      <c r="J374" s="4">
        <f t="shared" si="35"/>
        <v>24631.89</v>
      </c>
      <c r="K374" s="21" t="s">
        <v>1459</v>
      </c>
      <c r="L374" s="4">
        <f t="shared" si="32"/>
        <v>45705.46</v>
      </c>
    </row>
    <row r="375" spans="1:12" x14ac:dyDescent="0.2">
      <c r="A375" s="20" t="s">
        <v>316</v>
      </c>
      <c r="B375" s="20" t="s">
        <v>1439</v>
      </c>
      <c r="C375" s="20" t="s">
        <v>370</v>
      </c>
      <c r="D375" s="20" t="s">
        <v>1460</v>
      </c>
      <c r="E375" s="21" t="s">
        <v>117</v>
      </c>
      <c r="F375" s="4">
        <f t="shared" si="33"/>
        <v>1000</v>
      </c>
      <c r="G375" s="21" t="s">
        <v>117</v>
      </c>
      <c r="H375" s="4">
        <f t="shared" si="34"/>
        <v>1000</v>
      </c>
      <c r="I375" s="21" t="s">
        <v>117</v>
      </c>
      <c r="J375" s="4">
        <f t="shared" si="35"/>
        <v>1000</v>
      </c>
      <c r="K375" s="21" t="s">
        <v>117</v>
      </c>
      <c r="L375" s="4">
        <f t="shared" si="32"/>
        <v>1000</v>
      </c>
    </row>
    <row r="376" spans="1:12" x14ac:dyDescent="0.2">
      <c r="A376" s="20" t="s">
        <v>316</v>
      </c>
      <c r="B376" s="20" t="s">
        <v>1461</v>
      </c>
      <c r="C376" s="20" t="s">
        <v>391</v>
      </c>
      <c r="D376" s="20" t="s">
        <v>1462</v>
      </c>
      <c r="E376" s="21" t="s">
        <v>393</v>
      </c>
      <c r="F376" s="4">
        <f t="shared" si="33"/>
        <v>15928.12</v>
      </c>
      <c r="G376" s="21" t="s">
        <v>393</v>
      </c>
      <c r="H376" s="4">
        <f t="shared" si="34"/>
        <v>15928.12</v>
      </c>
      <c r="J376" s="4">
        <f t="shared" si="35"/>
        <v>0</v>
      </c>
      <c r="K376" s="21" t="s">
        <v>395</v>
      </c>
      <c r="L376" s="4">
        <v>0</v>
      </c>
    </row>
    <row r="377" spans="1:12" x14ac:dyDescent="0.2">
      <c r="A377" s="20" t="s">
        <v>316</v>
      </c>
      <c r="B377" s="20" t="s">
        <v>1461</v>
      </c>
      <c r="C377" s="20" t="s">
        <v>317</v>
      </c>
      <c r="D377" s="20" t="s">
        <v>1463</v>
      </c>
      <c r="F377" s="4">
        <f t="shared" si="33"/>
        <v>0</v>
      </c>
      <c r="H377" s="4">
        <f t="shared" si="34"/>
        <v>0</v>
      </c>
      <c r="I377" s="21" t="s">
        <v>1464</v>
      </c>
      <c r="J377" s="4">
        <f t="shared" si="35"/>
        <v>3291.35</v>
      </c>
      <c r="L377" s="4">
        <f>VALUE(K377)</f>
        <v>0</v>
      </c>
    </row>
    <row r="378" spans="1:12" x14ac:dyDescent="0.2">
      <c r="A378" s="20" t="s">
        <v>316</v>
      </c>
      <c r="B378" s="20" t="s">
        <v>1461</v>
      </c>
      <c r="C378" s="20" t="s">
        <v>326</v>
      </c>
      <c r="D378" s="20" t="s">
        <v>1465</v>
      </c>
      <c r="F378" s="4">
        <f t="shared" si="33"/>
        <v>0</v>
      </c>
      <c r="H378" s="4">
        <f t="shared" si="34"/>
        <v>0</v>
      </c>
      <c r="I378" s="21" t="s">
        <v>1466</v>
      </c>
      <c r="J378" s="4">
        <f t="shared" si="35"/>
        <v>368.52</v>
      </c>
      <c r="L378" s="4">
        <v>9174.59</v>
      </c>
    </row>
    <row r="379" spans="1:12" x14ac:dyDescent="0.2">
      <c r="A379" s="20" t="s">
        <v>316</v>
      </c>
      <c r="B379" s="20" t="s">
        <v>1461</v>
      </c>
      <c r="C379" s="20" t="s">
        <v>331</v>
      </c>
      <c r="D379" s="20" t="s">
        <v>1467</v>
      </c>
      <c r="E379" s="21" t="s">
        <v>1468</v>
      </c>
      <c r="F379" s="4">
        <f t="shared" si="33"/>
        <v>4575.96</v>
      </c>
      <c r="G379" s="21" t="s">
        <v>1468</v>
      </c>
      <c r="H379" s="4">
        <f t="shared" si="34"/>
        <v>4575.96</v>
      </c>
      <c r="I379" s="21" t="s">
        <v>1469</v>
      </c>
      <c r="J379" s="4">
        <f t="shared" si="35"/>
        <v>1108.33</v>
      </c>
      <c r="K379" s="21" t="s">
        <v>1470</v>
      </c>
      <c r="L379" s="4">
        <v>831.09</v>
      </c>
    </row>
    <row r="380" spans="1:12" x14ac:dyDescent="0.2">
      <c r="A380" s="20" t="s">
        <v>316</v>
      </c>
      <c r="B380" s="20" t="s">
        <v>1461</v>
      </c>
      <c r="C380" s="20" t="s">
        <v>336</v>
      </c>
      <c r="D380" s="20" t="s">
        <v>1471</v>
      </c>
      <c r="E380" s="21" t="s">
        <v>1472</v>
      </c>
      <c r="F380" s="4">
        <f t="shared" si="33"/>
        <v>13201.58</v>
      </c>
      <c r="G380" s="21" t="s">
        <v>1472</v>
      </c>
      <c r="H380" s="4">
        <f t="shared" si="34"/>
        <v>13201.58</v>
      </c>
      <c r="I380" s="21" t="s">
        <v>1473</v>
      </c>
      <c r="J380" s="4">
        <f t="shared" si="35"/>
        <v>2802.88</v>
      </c>
      <c r="K380" s="21" t="s">
        <v>1474</v>
      </c>
      <c r="L380" s="4">
        <v>5019.82</v>
      </c>
    </row>
    <row r="381" spans="1:12" x14ac:dyDescent="0.2">
      <c r="A381" s="20" t="s">
        <v>316</v>
      </c>
      <c r="B381" s="20" t="s">
        <v>1461</v>
      </c>
      <c r="C381" s="20" t="s">
        <v>341</v>
      </c>
      <c r="D381" s="20" t="s">
        <v>1475</v>
      </c>
      <c r="E381" s="21" t="s">
        <v>1476</v>
      </c>
      <c r="F381" s="4">
        <f t="shared" si="33"/>
        <v>19107.34</v>
      </c>
      <c r="G381" s="21" t="s">
        <v>1476</v>
      </c>
      <c r="H381" s="4">
        <f t="shared" si="34"/>
        <v>19107.34</v>
      </c>
      <c r="I381" s="21" t="s">
        <v>1477</v>
      </c>
      <c r="J381" s="4">
        <f t="shared" si="35"/>
        <v>16965.21</v>
      </c>
      <c r="K381" s="21" t="s">
        <v>1478</v>
      </c>
      <c r="L381" s="4">
        <v>34476.76</v>
      </c>
    </row>
    <row r="382" spans="1:12" x14ac:dyDescent="0.2">
      <c r="A382" s="20" t="s">
        <v>316</v>
      </c>
      <c r="B382" s="20" t="s">
        <v>1461</v>
      </c>
      <c r="C382" s="20" t="s">
        <v>352</v>
      </c>
      <c r="D382" s="20" t="s">
        <v>1479</v>
      </c>
      <c r="E382" s="21" t="s">
        <v>1480</v>
      </c>
      <c r="F382" s="4">
        <f t="shared" si="33"/>
        <v>1134.51</v>
      </c>
      <c r="G382" s="21" t="s">
        <v>1480</v>
      </c>
      <c r="H382" s="4">
        <f t="shared" si="34"/>
        <v>1134.51</v>
      </c>
      <c r="I382" s="21" t="s">
        <v>483</v>
      </c>
      <c r="J382" s="4">
        <f t="shared" si="35"/>
        <v>1560.51</v>
      </c>
      <c r="K382" s="21" t="s">
        <v>1481</v>
      </c>
      <c r="L382" s="4">
        <f>VALUE(K382)</f>
        <v>4710</v>
      </c>
    </row>
    <row r="383" spans="1:12" x14ac:dyDescent="0.2">
      <c r="A383" s="20" t="s">
        <v>316</v>
      </c>
      <c r="B383" s="20" t="s">
        <v>1461</v>
      </c>
      <c r="C383" s="20" t="s">
        <v>360</v>
      </c>
      <c r="D383" s="20" t="s">
        <v>1482</v>
      </c>
      <c r="E383" s="21" t="s">
        <v>1483</v>
      </c>
      <c r="F383" s="4">
        <f t="shared" si="33"/>
        <v>14228.34</v>
      </c>
      <c r="G383" s="21" t="s">
        <v>1483</v>
      </c>
      <c r="H383" s="4">
        <f t="shared" si="34"/>
        <v>14228.34</v>
      </c>
      <c r="I383" s="21" t="s">
        <v>1484</v>
      </c>
      <c r="J383" s="4">
        <f t="shared" si="35"/>
        <v>9012.4599999999991</v>
      </c>
      <c r="K383" s="21" t="s">
        <v>1485</v>
      </c>
      <c r="L383" s="4">
        <v>13699.36</v>
      </c>
    </row>
    <row r="384" spans="1:12" x14ac:dyDescent="0.2">
      <c r="A384" s="20" t="s">
        <v>316</v>
      </c>
      <c r="B384" s="20" t="s">
        <v>1461</v>
      </c>
      <c r="C384" s="20" t="s">
        <v>375</v>
      </c>
      <c r="D384" s="20" t="s">
        <v>1486</v>
      </c>
      <c r="E384" s="21" t="s">
        <v>1487</v>
      </c>
      <c r="F384" s="4">
        <f t="shared" si="33"/>
        <v>776.89</v>
      </c>
      <c r="G384" s="21" t="s">
        <v>1487</v>
      </c>
      <c r="H384" s="4">
        <f t="shared" si="34"/>
        <v>776.89</v>
      </c>
      <c r="I384" s="21" t="s">
        <v>1488</v>
      </c>
      <c r="J384" s="4">
        <f t="shared" si="35"/>
        <v>585.19000000000005</v>
      </c>
      <c r="K384" s="21" t="s">
        <v>1488</v>
      </c>
      <c r="L384" s="4">
        <f>VALUE(K384)</f>
        <v>585.19000000000005</v>
      </c>
    </row>
    <row r="385" spans="1:12" x14ac:dyDescent="0.2">
      <c r="A385" s="20" t="s">
        <v>316</v>
      </c>
      <c r="B385" s="20" t="s">
        <v>1489</v>
      </c>
      <c r="C385" s="20" t="s">
        <v>317</v>
      </c>
      <c r="D385" s="20" t="s">
        <v>1490</v>
      </c>
      <c r="E385" s="21" t="s">
        <v>319</v>
      </c>
      <c r="F385" s="4">
        <f t="shared" si="33"/>
        <v>14006.28</v>
      </c>
      <c r="G385" s="21" t="s">
        <v>319</v>
      </c>
      <c r="H385" s="4">
        <f t="shared" si="34"/>
        <v>14006.28</v>
      </c>
      <c r="I385" s="21" t="s">
        <v>1491</v>
      </c>
      <c r="J385" s="4">
        <f t="shared" si="35"/>
        <v>13984.41</v>
      </c>
      <c r="K385" s="21" t="s">
        <v>320</v>
      </c>
      <c r="L385" s="4">
        <f>VALUE(K385)</f>
        <v>14132.34</v>
      </c>
    </row>
    <row r="386" spans="1:12" x14ac:dyDescent="0.2">
      <c r="A386" s="20" t="s">
        <v>316</v>
      </c>
      <c r="B386" s="20" t="s">
        <v>1489</v>
      </c>
      <c r="C386" s="20" t="s">
        <v>321</v>
      </c>
      <c r="D386" s="20" t="s">
        <v>1492</v>
      </c>
      <c r="E386" s="21" t="s">
        <v>1493</v>
      </c>
      <c r="F386" s="4">
        <f t="shared" si="33"/>
        <v>42885.02</v>
      </c>
      <c r="G386" s="21" t="s">
        <v>1493</v>
      </c>
      <c r="H386" s="4">
        <f t="shared" si="34"/>
        <v>42885.02</v>
      </c>
      <c r="I386" s="21" t="s">
        <v>1494</v>
      </c>
      <c r="J386" s="4">
        <f t="shared" si="35"/>
        <v>33326.57</v>
      </c>
      <c r="K386" s="21" t="s">
        <v>865</v>
      </c>
      <c r="L386" s="4">
        <v>23114.41</v>
      </c>
    </row>
    <row r="387" spans="1:12" x14ac:dyDescent="0.2">
      <c r="A387" s="20" t="s">
        <v>316</v>
      </c>
      <c r="B387" s="20" t="s">
        <v>1489</v>
      </c>
      <c r="C387" s="20" t="s">
        <v>326</v>
      </c>
      <c r="D387" s="20" t="s">
        <v>1495</v>
      </c>
      <c r="E387" s="21" t="s">
        <v>1496</v>
      </c>
      <c r="F387" s="4">
        <f t="shared" si="33"/>
        <v>33929.72</v>
      </c>
      <c r="G387" s="21" t="s">
        <v>1496</v>
      </c>
      <c r="H387" s="4">
        <f t="shared" si="34"/>
        <v>33929.72</v>
      </c>
      <c r="I387" s="21" t="s">
        <v>1497</v>
      </c>
      <c r="J387" s="4">
        <f t="shared" si="35"/>
        <v>34503.519999999997</v>
      </c>
      <c r="K387" s="21" t="s">
        <v>1498</v>
      </c>
      <c r="L387" s="4">
        <v>55047.57</v>
      </c>
    </row>
    <row r="388" spans="1:12" x14ac:dyDescent="0.2">
      <c r="A388" s="20" t="s">
        <v>316</v>
      </c>
      <c r="B388" s="20" t="s">
        <v>1489</v>
      </c>
      <c r="C388" s="20" t="s">
        <v>759</v>
      </c>
      <c r="D388" s="20" t="s">
        <v>1499</v>
      </c>
      <c r="E388" s="21" t="s">
        <v>1500</v>
      </c>
      <c r="F388" s="4">
        <f t="shared" si="33"/>
        <v>16666.16</v>
      </c>
      <c r="G388" s="21" t="s">
        <v>1500</v>
      </c>
      <c r="H388" s="4">
        <f t="shared" si="34"/>
        <v>16666.16</v>
      </c>
      <c r="I388" s="21" t="s">
        <v>1501</v>
      </c>
      <c r="J388" s="4">
        <f t="shared" si="35"/>
        <v>16700.43</v>
      </c>
      <c r="K388" s="21" t="s">
        <v>1502</v>
      </c>
      <c r="L388" s="4">
        <f>VALUE(K388)</f>
        <v>16816.16</v>
      </c>
    </row>
    <row r="389" spans="1:12" x14ac:dyDescent="0.2">
      <c r="A389" s="20" t="s">
        <v>316</v>
      </c>
      <c r="B389" s="20" t="s">
        <v>1489</v>
      </c>
      <c r="C389" s="20" t="s">
        <v>331</v>
      </c>
      <c r="D389" s="20" t="s">
        <v>1503</v>
      </c>
      <c r="E389" s="21" t="s">
        <v>1504</v>
      </c>
      <c r="F389" s="4">
        <f t="shared" si="33"/>
        <v>13694.27</v>
      </c>
      <c r="G389" s="21" t="s">
        <v>1504</v>
      </c>
      <c r="H389" s="4">
        <f t="shared" si="34"/>
        <v>13694.27</v>
      </c>
      <c r="I389" s="21" t="s">
        <v>1505</v>
      </c>
      <c r="J389" s="4">
        <f t="shared" si="35"/>
        <v>12377.28</v>
      </c>
      <c r="K389" s="21" t="s">
        <v>1506</v>
      </c>
      <c r="L389" s="4">
        <v>9838.01</v>
      </c>
    </row>
    <row r="390" spans="1:12" x14ac:dyDescent="0.2">
      <c r="A390" s="20" t="s">
        <v>316</v>
      </c>
      <c r="B390" s="20" t="s">
        <v>1489</v>
      </c>
      <c r="C390" s="20" t="s">
        <v>336</v>
      </c>
      <c r="D390" s="20" t="s">
        <v>1507</v>
      </c>
      <c r="E390" s="21" t="s">
        <v>1508</v>
      </c>
      <c r="F390" s="4">
        <f t="shared" si="33"/>
        <v>68946.759999999995</v>
      </c>
      <c r="G390" s="21" t="s">
        <v>1508</v>
      </c>
      <c r="H390" s="4">
        <f t="shared" si="34"/>
        <v>68946.759999999995</v>
      </c>
      <c r="I390" s="21" t="s">
        <v>1509</v>
      </c>
      <c r="J390" s="4">
        <f t="shared" si="35"/>
        <v>57193.21</v>
      </c>
      <c r="K390" s="21" t="s">
        <v>1510</v>
      </c>
      <c r="L390" s="4">
        <v>63602.59</v>
      </c>
    </row>
    <row r="391" spans="1:12" x14ac:dyDescent="0.2">
      <c r="A391" s="20" t="s">
        <v>316</v>
      </c>
      <c r="B391" s="20" t="s">
        <v>1489</v>
      </c>
      <c r="C391" s="20" t="s">
        <v>341</v>
      </c>
      <c r="D391" s="20" t="s">
        <v>1511</v>
      </c>
      <c r="E391" s="21" t="s">
        <v>1512</v>
      </c>
      <c r="F391" s="4">
        <f t="shared" si="33"/>
        <v>99016.58</v>
      </c>
      <c r="G391" s="21" t="s">
        <v>1512</v>
      </c>
      <c r="H391" s="4">
        <f t="shared" si="34"/>
        <v>99016.58</v>
      </c>
      <c r="I391" s="21" t="s">
        <v>1513</v>
      </c>
      <c r="J391" s="4">
        <f t="shared" si="35"/>
        <v>88397.73</v>
      </c>
      <c r="K391" s="21" t="s">
        <v>1514</v>
      </c>
      <c r="L391" s="4">
        <v>109299.97</v>
      </c>
    </row>
    <row r="392" spans="1:12" x14ac:dyDescent="0.2">
      <c r="A392" s="20" t="s">
        <v>316</v>
      </c>
      <c r="B392" s="20" t="s">
        <v>1489</v>
      </c>
      <c r="C392" s="20" t="s">
        <v>346</v>
      </c>
      <c r="D392" s="20" t="s">
        <v>1515</v>
      </c>
      <c r="F392" s="4">
        <f t="shared" si="33"/>
        <v>0</v>
      </c>
      <c r="H392" s="4">
        <f t="shared" si="34"/>
        <v>0</v>
      </c>
      <c r="J392" s="4">
        <f t="shared" si="35"/>
        <v>0</v>
      </c>
      <c r="L392" s="4">
        <f>VALUE(K392)</f>
        <v>0</v>
      </c>
    </row>
    <row r="393" spans="1:12" x14ac:dyDescent="0.2">
      <c r="A393" s="20" t="s">
        <v>316</v>
      </c>
      <c r="B393" s="20" t="s">
        <v>1489</v>
      </c>
      <c r="C393" s="20" t="s">
        <v>414</v>
      </c>
      <c r="D393" s="20" t="s">
        <v>1516</v>
      </c>
      <c r="F393" s="4">
        <f t="shared" si="33"/>
        <v>0</v>
      </c>
      <c r="H393" s="4">
        <f t="shared" si="34"/>
        <v>0</v>
      </c>
      <c r="I393" s="21" t="s">
        <v>1517</v>
      </c>
      <c r="J393" s="4">
        <f t="shared" si="35"/>
        <v>185.08</v>
      </c>
      <c r="L393" s="4">
        <f>VALUE(K393)</f>
        <v>0</v>
      </c>
    </row>
    <row r="394" spans="1:12" x14ac:dyDescent="0.2">
      <c r="A394" s="20" t="s">
        <v>316</v>
      </c>
      <c r="B394" s="20" t="s">
        <v>1489</v>
      </c>
      <c r="C394" s="20" t="s">
        <v>352</v>
      </c>
      <c r="D394" s="20" t="s">
        <v>1518</v>
      </c>
      <c r="E394" s="21" t="s">
        <v>1519</v>
      </c>
      <c r="F394" s="4">
        <f t="shared" si="33"/>
        <v>8528.16</v>
      </c>
      <c r="G394" s="21" t="s">
        <v>1519</v>
      </c>
      <c r="H394" s="4">
        <f t="shared" si="34"/>
        <v>8528.16</v>
      </c>
      <c r="I394" s="21" t="s">
        <v>1520</v>
      </c>
      <c r="J394" s="4">
        <f t="shared" si="35"/>
        <v>14082.91</v>
      </c>
      <c r="K394" s="21" t="s">
        <v>1519</v>
      </c>
      <c r="L394" s="4">
        <f>VALUE(K394)</f>
        <v>8528.16</v>
      </c>
    </row>
    <row r="395" spans="1:12" x14ac:dyDescent="0.2">
      <c r="A395" s="20" t="s">
        <v>316</v>
      </c>
      <c r="B395" s="20" t="s">
        <v>1489</v>
      </c>
      <c r="C395" s="20" t="s">
        <v>357</v>
      </c>
      <c r="D395" s="20" t="s">
        <v>1521</v>
      </c>
      <c r="F395" s="4">
        <f t="shared" si="33"/>
        <v>0</v>
      </c>
      <c r="H395" s="4">
        <f t="shared" si="34"/>
        <v>0</v>
      </c>
      <c r="I395" s="21" t="s">
        <v>1522</v>
      </c>
      <c r="J395" s="4">
        <f t="shared" si="35"/>
        <v>114</v>
      </c>
      <c r="L395" s="4">
        <f>VALUE(K395)</f>
        <v>0</v>
      </c>
    </row>
    <row r="396" spans="1:12" x14ac:dyDescent="0.2">
      <c r="A396" s="20" t="s">
        <v>316</v>
      </c>
      <c r="B396" s="20" t="s">
        <v>1489</v>
      </c>
      <c r="C396" s="20" t="s">
        <v>360</v>
      </c>
      <c r="D396" s="20" t="s">
        <v>1523</v>
      </c>
      <c r="E396" s="21" t="s">
        <v>1524</v>
      </c>
      <c r="F396" s="4">
        <f t="shared" si="33"/>
        <v>79550.539999999994</v>
      </c>
      <c r="G396" s="21" t="s">
        <v>1524</v>
      </c>
      <c r="H396" s="4">
        <f t="shared" si="34"/>
        <v>79550.539999999994</v>
      </c>
      <c r="I396" s="21" t="s">
        <v>1525</v>
      </c>
      <c r="J396" s="4">
        <f t="shared" si="35"/>
        <v>51931.44</v>
      </c>
      <c r="K396" s="21" t="s">
        <v>1526</v>
      </c>
      <c r="L396" s="4">
        <v>78340.97</v>
      </c>
    </row>
    <row r="397" spans="1:12" x14ac:dyDescent="0.2">
      <c r="A397" s="20" t="s">
        <v>316</v>
      </c>
      <c r="B397" s="20" t="s">
        <v>1489</v>
      </c>
      <c r="C397" s="20" t="s">
        <v>370</v>
      </c>
      <c r="D397" s="20" t="s">
        <v>1527</v>
      </c>
      <c r="E397" s="21" t="s">
        <v>1528</v>
      </c>
      <c r="F397" s="4">
        <f t="shared" si="33"/>
        <v>1834.42</v>
      </c>
      <c r="G397" s="21" t="s">
        <v>1528</v>
      </c>
      <c r="H397" s="4">
        <f t="shared" si="34"/>
        <v>1834.42</v>
      </c>
      <c r="I397" s="21" t="s">
        <v>1529</v>
      </c>
      <c r="J397" s="4">
        <f t="shared" si="35"/>
        <v>1842.18</v>
      </c>
      <c r="K397" s="21" t="s">
        <v>1530</v>
      </c>
      <c r="L397" s="4">
        <v>1394.23</v>
      </c>
    </row>
    <row r="398" spans="1:12" x14ac:dyDescent="0.2">
      <c r="A398" s="20" t="s">
        <v>316</v>
      </c>
      <c r="B398" s="20" t="s">
        <v>1489</v>
      </c>
      <c r="C398" s="20" t="s">
        <v>375</v>
      </c>
      <c r="D398" s="20" t="s">
        <v>1531</v>
      </c>
      <c r="E398" s="21" t="s">
        <v>1532</v>
      </c>
      <c r="F398" s="4">
        <f t="shared" si="33"/>
        <v>8290.68</v>
      </c>
      <c r="G398" s="21" t="s">
        <v>1532</v>
      </c>
      <c r="H398" s="4">
        <f t="shared" si="34"/>
        <v>8290.68</v>
      </c>
      <c r="I398" s="21" t="s">
        <v>1533</v>
      </c>
      <c r="J398" s="4">
        <f t="shared" si="35"/>
        <v>12984.68</v>
      </c>
      <c r="K398" s="21" t="s">
        <v>1533</v>
      </c>
      <c r="L398" s="4">
        <f>VALUE(K398)</f>
        <v>12984.68</v>
      </c>
    </row>
    <row r="399" spans="1:12" x14ac:dyDescent="0.2">
      <c r="A399" s="20" t="s">
        <v>316</v>
      </c>
      <c r="B399" s="20" t="s">
        <v>1534</v>
      </c>
      <c r="C399" s="20" t="s">
        <v>391</v>
      </c>
      <c r="D399" s="20" t="s">
        <v>1446</v>
      </c>
      <c r="E399" s="21" t="s">
        <v>1535</v>
      </c>
      <c r="F399" s="4">
        <f t="shared" si="33"/>
        <v>3982.03</v>
      </c>
      <c r="G399" s="21" t="s">
        <v>1535</v>
      </c>
      <c r="H399" s="4">
        <f t="shared" si="34"/>
        <v>3982.03</v>
      </c>
      <c r="J399" s="4">
        <f t="shared" si="35"/>
        <v>0</v>
      </c>
      <c r="L399" s="4">
        <f>VALUE(K399)</f>
        <v>0</v>
      </c>
    </row>
    <row r="400" spans="1:12" x14ac:dyDescent="0.2">
      <c r="A400" s="20" t="s">
        <v>316</v>
      </c>
      <c r="B400" s="20" t="s">
        <v>1534</v>
      </c>
      <c r="C400" s="20" t="s">
        <v>317</v>
      </c>
      <c r="D400" s="20" t="s">
        <v>1536</v>
      </c>
      <c r="F400" s="4">
        <f t="shared" si="33"/>
        <v>0</v>
      </c>
      <c r="H400" s="4">
        <f t="shared" si="34"/>
        <v>0</v>
      </c>
      <c r="I400" s="21" t="s">
        <v>1537</v>
      </c>
      <c r="J400" s="4">
        <f t="shared" si="35"/>
        <v>4879.9399999999996</v>
      </c>
      <c r="K400" s="21" t="s">
        <v>1538</v>
      </c>
      <c r="L400" s="4">
        <v>14099.44</v>
      </c>
    </row>
    <row r="401" spans="1:12" x14ac:dyDescent="0.2">
      <c r="A401" s="20" t="s">
        <v>316</v>
      </c>
      <c r="B401" s="20" t="s">
        <v>1534</v>
      </c>
      <c r="C401" s="20" t="s">
        <v>321</v>
      </c>
      <c r="D401" s="20" t="s">
        <v>1539</v>
      </c>
      <c r="E401" s="21" t="s">
        <v>1540</v>
      </c>
      <c r="F401" s="4">
        <f t="shared" si="33"/>
        <v>8045.54</v>
      </c>
      <c r="G401" s="21" t="s">
        <v>1540</v>
      </c>
      <c r="H401" s="4">
        <f t="shared" si="34"/>
        <v>8045.54</v>
      </c>
      <c r="I401" s="21" t="s">
        <v>1541</v>
      </c>
      <c r="J401" s="4">
        <f t="shared" si="35"/>
        <v>6926.45</v>
      </c>
      <c r="L401" s="4">
        <f>VALUE(K401)</f>
        <v>0</v>
      </c>
    </row>
    <row r="402" spans="1:12" x14ac:dyDescent="0.2">
      <c r="A402" s="20" t="s">
        <v>316</v>
      </c>
      <c r="B402" s="20" t="s">
        <v>1534</v>
      </c>
      <c r="C402" s="20" t="s">
        <v>331</v>
      </c>
      <c r="D402" s="20" t="s">
        <v>1542</v>
      </c>
      <c r="E402" s="21" t="s">
        <v>938</v>
      </c>
      <c r="F402" s="4">
        <f t="shared" si="33"/>
        <v>1962.3</v>
      </c>
      <c r="G402" s="21" t="s">
        <v>938</v>
      </c>
      <c r="H402" s="4">
        <f t="shared" si="34"/>
        <v>1962.3</v>
      </c>
      <c r="I402" s="21" t="s">
        <v>1543</v>
      </c>
      <c r="J402" s="4">
        <f t="shared" si="35"/>
        <v>1819.25</v>
      </c>
      <c r="K402" s="21" t="s">
        <v>1544</v>
      </c>
      <c r="L402" s="4">
        <f>VALUE(K402)</f>
        <v>2378.62</v>
      </c>
    </row>
    <row r="403" spans="1:12" x14ac:dyDescent="0.2">
      <c r="A403" s="20" t="s">
        <v>316</v>
      </c>
      <c r="B403" s="20" t="s">
        <v>1534</v>
      </c>
      <c r="C403" s="20" t="s">
        <v>336</v>
      </c>
      <c r="D403" s="20" t="s">
        <v>1545</v>
      </c>
      <c r="E403" s="21" t="s">
        <v>1546</v>
      </c>
      <c r="F403" s="4">
        <f t="shared" si="33"/>
        <v>9279.24</v>
      </c>
      <c r="G403" s="21" t="s">
        <v>1546</v>
      </c>
      <c r="H403" s="4">
        <f t="shared" si="34"/>
        <v>9279.24</v>
      </c>
      <c r="I403" s="21" t="s">
        <v>1547</v>
      </c>
      <c r="J403" s="4">
        <f t="shared" si="35"/>
        <v>8257.25</v>
      </c>
      <c r="K403" s="21" t="s">
        <v>944</v>
      </c>
      <c r="L403" s="4">
        <v>10703.55</v>
      </c>
    </row>
    <row r="404" spans="1:12" x14ac:dyDescent="0.2">
      <c r="A404" s="20" t="s">
        <v>316</v>
      </c>
      <c r="B404" s="20" t="s">
        <v>1534</v>
      </c>
      <c r="C404" s="20" t="s">
        <v>341</v>
      </c>
      <c r="D404" s="20" t="s">
        <v>1548</v>
      </c>
      <c r="E404" s="21" t="s">
        <v>1549</v>
      </c>
      <c r="F404" s="4">
        <f t="shared" si="33"/>
        <v>19884.939999999999</v>
      </c>
      <c r="G404" s="21" t="s">
        <v>1549</v>
      </c>
      <c r="H404" s="4">
        <f t="shared" si="34"/>
        <v>19884.939999999999</v>
      </c>
      <c r="I404" s="21" t="s">
        <v>1550</v>
      </c>
      <c r="J404" s="4">
        <f t="shared" si="35"/>
        <v>15728.28</v>
      </c>
      <c r="K404" s="21" t="s">
        <v>1551</v>
      </c>
      <c r="L404" s="4">
        <v>12720.04</v>
      </c>
    </row>
    <row r="405" spans="1:12" x14ac:dyDescent="0.2">
      <c r="A405" s="20" t="s">
        <v>316</v>
      </c>
      <c r="B405" s="20" t="s">
        <v>1534</v>
      </c>
      <c r="C405" s="20" t="s">
        <v>352</v>
      </c>
      <c r="D405" s="20" t="s">
        <v>1552</v>
      </c>
      <c r="E405" s="21" t="s">
        <v>1553</v>
      </c>
      <c r="F405" s="4">
        <f t="shared" si="33"/>
        <v>14221.06</v>
      </c>
      <c r="G405" s="21" t="s">
        <v>1553</v>
      </c>
      <c r="H405" s="4">
        <f t="shared" si="34"/>
        <v>14221.06</v>
      </c>
      <c r="I405" s="21" t="s">
        <v>1554</v>
      </c>
      <c r="J405" s="4">
        <f t="shared" si="35"/>
        <v>15567.54</v>
      </c>
      <c r="K405" s="21" t="s">
        <v>1555</v>
      </c>
      <c r="L405" s="4">
        <f>VALUE(K405)</f>
        <v>23837</v>
      </c>
    </row>
    <row r="406" spans="1:12" x14ac:dyDescent="0.2">
      <c r="A406" s="20" t="s">
        <v>316</v>
      </c>
      <c r="B406" s="20" t="s">
        <v>1534</v>
      </c>
      <c r="C406" s="20" t="s">
        <v>360</v>
      </c>
      <c r="D406" s="20" t="s">
        <v>1556</v>
      </c>
      <c r="E406" s="21" t="s">
        <v>1557</v>
      </c>
      <c r="F406" s="4">
        <f t="shared" si="33"/>
        <v>14940.42</v>
      </c>
      <c r="G406" s="21" t="s">
        <v>1557</v>
      </c>
      <c r="H406" s="4">
        <f t="shared" si="34"/>
        <v>14940.42</v>
      </c>
      <c r="I406" s="21" t="s">
        <v>1558</v>
      </c>
      <c r="J406" s="4">
        <f t="shared" si="35"/>
        <v>13695.18</v>
      </c>
      <c r="K406" s="21" t="s">
        <v>1559</v>
      </c>
      <c r="L406" s="4">
        <v>15978.69</v>
      </c>
    </row>
    <row r="407" spans="1:12" x14ac:dyDescent="0.2">
      <c r="A407" s="20" t="s">
        <v>316</v>
      </c>
      <c r="B407" s="20" t="s">
        <v>1534</v>
      </c>
      <c r="C407" s="20" t="s">
        <v>375</v>
      </c>
      <c r="D407" s="20" t="s">
        <v>1560</v>
      </c>
      <c r="E407" s="21" t="s">
        <v>1561</v>
      </c>
      <c r="F407" s="4">
        <f t="shared" si="33"/>
        <v>88.04</v>
      </c>
      <c r="G407" s="21" t="s">
        <v>1561</v>
      </c>
      <c r="H407" s="4">
        <f t="shared" si="34"/>
        <v>88.04</v>
      </c>
      <c r="I407" s="21" t="s">
        <v>1562</v>
      </c>
      <c r="J407" s="4">
        <f t="shared" si="35"/>
        <v>176.09</v>
      </c>
      <c r="K407" s="21" t="s">
        <v>1562</v>
      </c>
      <c r="L407" s="4">
        <f>VALUE(K407)</f>
        <v>176.09</v>
      </c>
    </row>
    <row r="408" spans="1:12" x14ac:dyDescent="0.2">
      <c r="A408" s="20" t="s">
        <v>316</v>
      </c>
      <c r="B408" s="20" t="s">
        <v>1563</v>
      </c>
      <c r="C408" s="20" t="s">
        <v>326</v>
      </c>
      <c r="D408" s="20" t="s">
        <v>1564</v>
      </c>
      <c r="E408" s="21" t="s">
        <v>1565</v>
      </c>
      <c r="F408" s="4">
        <f t="shared" si="33"/>
        <v>18265.52</v>
      </c>
      <c r="G408" s="21" t="s">
        <v>1565</v>
      </c>
      <c r="H408" s="4">
        <f t="shared" si="34"/>
        <v>18265.52</v>
      </c>
      <c r="I408" s="21" t="s">
        <v>1566</v>
      </c>
      <c r="J408" s="4">
        <f t="shared" si="35"/>
        <v>18813.669999999998</v>
      </c>
      <c r="K408" s="21" t="s">
        <v>1567</v>
      </c>
      <c r="L408" s="4">
        <v>18385.509999999998</v>
      </c>
    </row>
    <row r="409" spans="1:12" x14ac:dyDescent="0.2">
      <c r="A409" s="20" t="s">
        <v>316</v>
      </c>
      <c r="B409" s="20" t="s">
        <v>1563</v>
      </c>
      <c r="C409" s="20" t="s">
        <v>759</v>
      </c>
      <c r="D409" s="20" t="s">
        <v>1568</v>
      </c>
      <c r="F409" s="4">
        <f t="shared" si="33"/>
        <v>0</v>
      </c>
      <c r="H409" s="4">
        <f t="shared" si="34"/>
        <v>0</v>
      </c>
      <c r="J409" s="4">
        <f t="shared" si="35"/>
        <v>0</v>
      </c>
      <c r="L409" s="4">
        <f t="shared" ref="L409:L416" si="36">VALUE(K409)</f>
        <v>0</v>
      </c>
    </row>
    <row r="410" spans="1:12" x14ac:dyDescent="0.2">
      <c r="A410" s="20" t="s">
        <v>316</v>
      </c>
      <c r="B410" s="20" t="s">
        <v>1563</v>
      </c>
      <c r="C410" s="20" t="s">
        <v>331</v>
      </c>
      <c r="D410" s="20" t="s">
        <v>1569</v>
      </c>
      <c r="E410" s="21" t="s">
        <v>1570</v>
      </c>
      <c r="F410" s="4">
        <f t="shared" si="33"/>
        <v>2481.9299999999998</v>
      </c>
      <c r="G410" s="21" t="s">
        <v>1570</v>
      </c>
      <c r="H410" s="4">
        <f t="shared" si="34"/>
        <v>2481.9299999999998</v>
      </c>
      <c r="I410" s="21" t="s">
        <v>1571</v>
      </c>
      <c r="J410" s="4">
        <f t="shared" si="35"/>
        <v>1983.37</v>
      </c>
      <c r="K410" s="21" t="s">
        <v>1572</v>
      </c>
      <c r="L410" s="4">
        <f t="shared" si="36"/>
        <v>2317.5500000000002</v>
      </c>
    </row>
    <row r="411" spans="1:12" x14ac:dyDescent="0.2">
      <c r="A411" s="20" t="s">
        <v>316</v>
      </c>
      <c r="B411" s="20" t="s">
        <v>1563</v>
      </c>
      <c r="C411" s="20" t="s">
        <v>336</v>
      </c>
      <c r="D411" s="20" t="s">
        <v>1573</v>
      </c>
      <c r="E411" s="21" t="s">
        <v>1574</v>
      </c>
      <c r="F411" s="4">
        <f t="shared" si="33"/>
        <v>10291.82</v>
      </c>
      <c r="G411" s="21" t="s">
        <v>1574</v>
      </c>
      <c r="H411" s="4">
        <f t="shared" si="34"/>
        <v>10291.82</v>
      </c>
      <c r="I411" s="21" t="s">
        <v>1575</v>
      </c>
      <c r="J411" s="4">
        <f t="shared" si="35"/>
        <v>10787.74</v>
      </c>
      <c r="K411" s="21" t="s">
        <v>1576</v>
      </c>
      <c r="L411" s="4">
        <f t="shared" si="36"/>
        <v>10384.450000000001</v>
      </c>
    </row>
    <row r="412" spans="1:12" x14ac:dyDescent="0.2">
      <c r="A412" s="20" t="s">
        <v>316</v>
      </c>
      <c r="B412" s="20" t="s">
        <v>1563</v>
      </c>
      <c r="C412" s="20" t="s">
        <v>341</v>
      </c>
      <c r="D412" s="20" t="s">
        <v>1577</v>
      </c>
      <c r="E412" s="21" t="s">
        <v>1578</v>
      </c>
      <c r="F412" s="4">
        <f t="shared" si="33"/>
        <v>13746.32</v>
      </c>
      <c r="G412" s="21" t="s">
        <v>1578</v>
      </c>
      <c r="H412" s="4">
        <f t="shared" si="34"/>
        <v>13746.32</v>
      </c>
      <c r="I412" s="21" t="s">
        <v>1579</v>
      </c>
      <c r="J412" s="4">
        <f t="shared" si="35"/>
        <v>14311.46</v>
      </c>
      <c r="K412" s="21" t="s">
        <v>1580</v>
      </c>
      <c r="L412" s="4">
        <f t="shared" si="36"/>
        <v>13870.04</v>
      </c>
    </row>
    <row r="413" spans="1:12" x14ac:dyDescent="0.2">
      <c r="A413" s="20" t="s">
        <v>316</v>
      </c>
      <c r="B413" s="20" t="s">
        <v>1563</v>
      </c>
      <c r="C413" s="20" t="s">
        <v>346</v>
      </c>
      <c r="D413" s="20" t="s">
        <v>1581</v>
      </c>
      <c r="F413" s="4">
        <f t="shared" si="33"/>
        <v>0</v>
      </c>
      <c r="H413" s="4">
        <f t="shared" si="34"/>
        <v>0</v>
      </c>
      <c r="J413" s="4">
        <f t="shared" si="35"/>
        <v>0</v>
      </c>
      <c r="L413" s="4">
        <f t="shared" si="36"/>
        <v>0</v>
      </c>
    </row>
    <row r="414" spans="1:12" x14ac:dyDescent="0.2">
      <c r="A414" s="20" t="s">
        <v>316</v>
      </c>
      <c r="B414" s="20" t="s">
        <v>1563</v>
      </c>
      <c r="C414" s="20" t="s">
        <v>412</v>
      </c>
      <c r="D414" s="20" t="s">
        <v>1582</v>
      </c>
      <c r="F414" s="4">
        <f t="shared" si="33"/>
        <v>0</v>
      </c>
      <c r="H414" s="4">
        <f t="shared" si="34"/>
        <v>0</v>
      </c>
      <c r="J414" s="4">
        <f t="shared" si="35"/>
        <v>0</v>
      </c>
      <c r="L414" s="4">
        <f t="shared" si="36"/>
        <v>0</v>
      </c>
    </row>
    <row r="415" spans="1:12" x14ac:dyDescent="0.2">
      <c r="A415" s="20" t="s">
        <v>316</v>
      </c>
      <c r="B415" s="20" t="s">
        <v>1563</v>
      </c>
      <c r="C415" s="20" t="s">
        <v>414</v>
      </c>
      <c r="D415" s="20" t="s">
        <v>1583</v>
      </c>
      <c r="E415" s="21" t="s">
        <v>1584</v>
      </c>
      <c r="F415" s="4">
        <f t="shared" si="33"/>
        <v>315.70999999999998</v>
      </c>
      <c r="G415" s="21" t="s">
        <v>1584</v>
      </c>
      <c r="H415" s="4">
        <f t="shared" si="34"/>
        <v>315.70999999999998</v>
      </c>
      <c r="I415" s="21" t="s">
        <v>1585</v>
      </c>
      <c r="J415" s="4">
        <f t="shared" si="35"/>
        <v>245.37</v>
      </c>
      <c r="L415" s="4">
        <f t="shared" si="36"/>
        <v>0</v>
      </c>
    </row>
    <row r="416" spans="1:12" x14ac:dyDescent="0.2">
      <c r="A416" s="20" t="s">
        <v>316</v>
      </c>
      <c r="B416" s="20" t="s">
        <v>1563</v>
      </c>
      <c r="C416" s="20" t="s">
        <v>352</v>
      </c>
      <c r="D416" s="20" t="s">
        <v>1586</v>
      </c>
      <c r="E416" s="21" t="s">
        <v>1587</v>
      </c>
      <c r="F416" s="4">
        <f t="shared" si="33"/>
        <v>2387.15</v>
      </c>
      <c r="G416" s="21" t="s">
        <v>1587</v>
      </c>
      <c r="H416" s="4">
        <f t="shared" si="34"/>
        <v>2387.15</v>
      </c>
      <c r="I416" s="21" t="s">
        <v>1588</v>
      </c>
      <c r="J416" s="4">
        <f t="shared" si="35"/>
        <v>1257.06</v>
      </c>
      <c r="K416" s="21" t="s">
        <v>1587</v>
      </c>
      <c r="L416" s="4">
        <f t="shared" si="36"/>
        <v>2387.15</v>
      </c>
    </row>
    <row r="417" spans="1:12" x14ac:dyDescent="0.2">
      <c r="A417" s="20" t="s">
        <v>316</v>
      </c>
      <c r="B417" s="20" t="s">
        <v>1563</v>
      </c>
      <c r="C417" s="20" t="s">
        <v>360</v>
      </c>
      <c r="D417" s="20" t="s">
        <v>1589</v>
      </c>
      <c r="E417" s="21" t="s">
        <v>1590</v>
      </c>
      <c r="F417" s="4">
        <f t="shared" si="33"/>
        <v>13167.6</v>
      </c>
      <c r="G417" s="21" t="s">
        <v>1590</v>
      </c>
      <c r="H417" s="4">
        <f t="shared" si="34"/>
        <v>13167.6</v>
      </c>
      <c r="I417" s="21" t="s">
        <v>1591</v>
      </c>
      <c r="J417" s="4">
        <f t="shared" si="35"/>
        <v>14751.23</v>
      </c>
      <c r="K417" s="21" t="s">
        <v>1592</v>
      </c>
      <c r="L417" s="4">
        <v>12251.96</v>
      </c>
    </row>
    <row r="418" spans="1:12" x14ac:dyDescent="0.2">
      <c r="A418" s="20" t="s">
        <v>316</v>
      </c>
      <c r="B418" s="20" t="s">
        <v>1563</v>
      </c>
      <c r="C418" s="20" t="s">
        <v>370</v>
      </c>
      <c r="D418" s="20" t="s">
        <v>1593</v>
      </c>
      <c r="E418" s="21" t="s">
        <v>1594</v>
      </c>
      <c r="F418" s="4">
        <f t="shared" si="33"/>
        <v>332.08</v>
      </c>
      <c r="G418" s="21" t="s">
        <v>1594</v>
      </c>
      <c r="H418" s="4">
        <f t="shared" si="34"/>
        <v>332.08</v>
      </c>
      <c r="I418" s="21" t="s">
        <v>265</v>
      </c>
      <c r="J418" s="4">
        <f t="shared" si="35"/>
        <v>331.48</v>
      </c>
      <c r="K418" s="21" t="s">
        <v>1595</v>
      </c>
      <c r="L418" s="4">
        <v>338.58</v>
      </c>
    </row>
    <row r="419" spans="1:12" x14ac:dyDescent="0.2">
      <c r="A419" s="20" t="s">
        <v>316</v>
      </c>
      <c r="B419" s="20" t="s">
        <v>1563</v>
      </c>
      <c r="C419" s="20" t="s">
        <v>375</v>
      </c>
      <c r="D419" s="20" t="s">
        <v>1596</v>
      </c>
      <c r="E419" s="21" t="s">
        <v>1597</v>
      </c>
      <c r="F419" s="4">
        <f t="shared" si="33"/>
        <v>3156.15</v>
      </c>
      <c r="G419" s="21" t="s">
        <v>1597</v>
      </c>
      <c r="H419" s="4">
        <f t="shared" si="34"/>
        <v>3156.15</v>
      </c>
      <c r="I419" s="21" t="s">
        <v>1598</v>
      </c>
      <c r="J419" s="4">
        <f t="shared" si="35"/>
        <v>1663.14</v>
      </c>
      <c r="K419" s="21" t="s">
        <v>1598</v>
      </c>
      <c r="L419" s="4">
        <f t="shared" ref="L419:L427" si="37">VALUE(K419)</f>
        <v>1663.14</v>
      </c>
    </row>
    <row r="420" spans="1:12" x14ac:dyDescent="0.2">
      <c r="A420" s="20" t="s">
        <v>316</v>
      </c>
      <c r="B420" s="20" t="s">
        <v>1599</v>
      </c>
      <c r="C420" s="20" t="s">
        <v>391</v>
      </c>
      <c r="D420" s="20" t="s">
        <v>1600</v>
      </c>
      <c r="E420" s="21" t="s">
        <v>1601</v>
      </c>
      <c r="F420" s="4">
        <f t="shared" si="33"/>
        <v>7964.06</v>
      </c>
      <c r="G420" s="21" t="s">
        <v>1601</v>
      </c>
      <c r="H420" s="4">
        <f t="shared" si="34"/>
        <v>7964.06</v>
      </c>
      <c r="I420" s="21" t="s">
        <v>1602</v>
      </c>
      <c r="J420" s="4">
        <f t="shared" si="35"/>
        <v>2447.2399999999998</v>
      </c>
      <c r="L420" s="4">
        <f t="shared" si="37"/>
        <v>0</v>
      </c>
    </row>
    <row r="421" spans="1:12" x14ac:dyDescent="0.2">
      <c r="A421" s="20" t="s">
        <v>316</v>
      </c>
      <c r="B421" s="20" t="s">
        <v>1599</v>
      </c>
      <c r="C421" s="20" t="s">
        <v>331</v>
      </c>
      <c r="D421" s="20" t="s">
        <v>1603</v>
      </c>
      <c r="E421" s="21" t="s">
        <v>1604</v>
      </c>
      <c r="F421" s="4">
        <f t="shared" si="33"/>
        <v>901.44</v>
      </c>
      <c r="G421" s="21" t="s">
        <v>1604</v>
      </c>
      <c r="H421" s="4">
        <f t="shared" si="34"/>
        <v>901.44</v>
      </c>
      <c r="I421" s="21" t="s">
        <v>1605</v>
      </c>
      <c r="J421" s="4">
        <f t="shared" si="35"/>
        <v>325.89</v>
      </c>
      <c r="L421" s="4">
        <f t="shared" si="37"/>
        <v>0</v>
      </c>
    </row>
    <row r="422" spans="1:12" x14ac:dyDescent="0.2">
      <c r="A422" s="20" t="s">
        <v>316</v>
      </c>
      <c r="B422" s="20" t="s">
        <v>1599</v>
      </c>
      <c r="C422" s="20" t="s">
        <v>336</v>
      </c>
      <c r="D422" s="20" t="s">
        <v>1606</v>
      </c>
      <c r="E422" s="21" t="s">
        <v>1607</v>
      </c>
      <c r="F422" s="4">
        <f t="shared" si="33"/>
        <v>6841.31</v>
      </c>
      <c r="G422" s="21" t="s">
        <v>1607</v>
      </c>
      <c r="H422" s="4">
        <f t="shared" si="34"/>
        <v>6841.31</v>
      </c>
      <c r="I422" s="21" t="s">
        <v>1608</v>
      </c>
      <c r="J422" s="4">
        <f t="shared" si="35"/>
        <v>2668.96</v>
      </c>
      <c r="L422" s="4">
        <f t="shared" si="37"/>
        <v>0</v>
      </c>
    </row>
    <row r="423" spans="1:12" x14ac:dyDescent="0.2">
      <c r="A423" s="20" t="s">
        <v>316</v>
      </c>
      <c r="B423" s="20" t="s">
        <v>1599</v>
      </c>
      <c r="C423" s="20" t="s">
        <v>341</v>
      </c>
      <c r="D423" s="20" t="s">
        <v>1609</v>
      </c>
      <c r="E423" s="21" t="s">
        <v>1610</v>
      </c>
      <c r="F423" s="4">
        <f t="shared" si="33"/>
        <v>11897.55</v>
      </c>
      <c r="G423" s="21" t="s">
        <v>1610</v>
      </c>
      <c r="H423" s="4">
        <f t="shared" si="34"/>
        <v>11897.55</v>
      </c>
      <c r="I423" s="21" t="s">
        <v>1611</v>
      </c>
      <c r="J423" s="4">
        <f t="shared" si="35"/>
        <v>3238.61</v>
      </c>
      <c r="L423" s="4">
        <f t="shared" si="37"/>
        <v>0</v>
      </c>
    </row>
    <row r="424" spans="1:12" x14ac:dyDescent="0.2">
      <c r="A424" s="20" t="s">
        <v>316</v>
      </c>
      <c r="B424" s="20" t="s">
        <v>1599</v>
      </c>
      <c r="C424" s="20" t="s">
        <v>352</v>
      </c>
      <c r="D424" s="20" t="s">
        <v>1612</v>
      </c>
      <c r="E424" s="21" t="s">
        <v>1613</v>
      </c>
      <c r="F424" s="4">
        <f t="shared" si="33"/>
        <v>2472.56</v>
      </c>
      <c r="G424" s="21" t="s">
        <v>1613</v>
      </c>
      <c r="H424" s="4">
        <f t="shared" si="34"/>
        <v>2472.56</v>
      </c>
      <c r="I424" s="21" t="s">
        <v>1614</v>
      </c>
      <c r="J424" s="4">
        <f t="shared" si="35"/>
        <v>3242.69</v>
      </c>
      <c r="L424" s="4">
        <f t="shared" si="37"/>
        <v>0</v>
      </c>
    </row>
    <row r="425" spans="1:12" x14ac:dyDescent="0.2">
      <c r="A425" s="20" t="s">
        <v>316</v>
      </c>
      <c r="B425" s="20" t="s">
        <v>1599</v>
      </c>
      <c r="C425" s="20" t="s">
        <v>360</v>
      </c>
      <c r="D425" s="20" t="s">
        <v>1615</v>
      </c>
      <c r="E425" s="21" t="s">
        <v>1616</v>
      </c>
      <c r="F425" s="4">
        <f t="shared" si="33"/>
        <v>7820</v>
      </c>
      <c r="G425" s="21" t="s">
        <v>1616</v>
      </c>
      <c r="H425" s="4">
        <f t="shared" si="34"/>
        <v>7820</v>
      </c>
      <c r="I425" s="21" t="s">
        <v>1617</v>
      </c>
      <c r="J425" s="4">
        <f t="shared" si="35"/>
        <v>1637.74</v>
      </c>
      <c r="L425" s="4">
        <f t="shared" si="37"/>
        <v>0</v>
      </c>
    </row>
    <row r="426" spans="1:12" x14ac:dyDescent="0.2">
      <c r="A426" s="20" t="s">
        <v>316</v>
      </c>
      <c r="B426" s="20" t="s">
        <v>1599</v>
      </c>
      <c r="C426" s="20" t="s">
        <v>370</v>
      </c>
      <c r="D426" s="20" t="s">
        <v>1618</v>
      </c>
      <c r="E426" s="21" t="s">
        <v>1619</v>
      </c>
      <c r="F426" s="4">
        <f t="shared" si="33"/>
        <v>180.89</v>
      </c>
      <c r="G426" s="21" t="s">
        <v>1619</v>
      </c>
      <c r="H426" s="4">
        <f t="shared" si="34"/>
        <v>180.89</v>
      </c>
      <c r="J426" s="4">
        <f t="shared" si="35"/>
        <v>0</v>
      </c>
      <c r="L426" s="4">
        <f t="shared" si="37"/>
        <v>0</v>
      </c>
    </row>
    <row r="427" spans="1:12" x14ac:dyDescent="0.2">
      <c r="A427" s="20" t="s">
        <v>316</v>
      </c>
      <c r="B427" s="20" t="s">
        <v>1599</v>
      </c>
      <c r="C427" s="20" t="s">
        <v>375</v>
      </c>
      <c r="D427" s="20" t="s">
        <v>1620</v>
      </c>
      <c r="F427" s="4">
        <f t="shared" si="33"/>
        <v>0</v>
      </c>
      <c r="H427" s="4">
        <f t="shared" si="34"/>
        <v>0</v>
      </c>
      <c r="J427" s="4">
        <f t="shared" si="35"/>
        <v>0</v>
      </c>
      <c r="L427" s="4">
        <f t="shared" si="37"/>
        <v>0</v>
      </c>
    </row>
    <row r="428" spans="1:12" x14ac:dyDescent="0.2">
      <c r="A428" s="20" t="s">
        <v>316</v>
      </c>
      <c r="B428" s="20" t="s">
        <v>1621</v>
      </c>
      <c r="C428" s="20" t="s">
        <v>321</v>
      </c>
      <c r="D428" s="20" t="s">
        <v>1622</v>
      </c>
      <c r="E428" s="21" t="s">
        <v>862</v>
      </c>
      <c r="F428" s="4">
        <f t="shared" si="33"/>
        <v>32182.14</v>
      </c>
      <c r="G428" s="21" t="s">
        <v>862</v>
      </c>
      <c r="H428" s="4">
        <f t="shared" si="34"/>
        <v>32182.14</v>
      </c>
      <c r="I428" s="21" t="s">
        <v>1623</v>
      </c>
      <c r="J428" s="4">
        <f t="shared" si="35"/>
        <v>32627.439999999999</v>
      </c>
      <c r="K428" s="21" t="s">
        <v>865</v>
      </c>
      <c r="L428" s="4">
        <v>54119.63</v>
      </c>
    </row>
    <row r="429" spans="1:12" x14ac:dyDescent="0.2">
      <c r="A429" s="20" t="s">
        <v>316</v>
      </c>
      <c r="B429" s="20" t="s">
        <v>1621</v>
      </c>
      <c r="C429" s="20" t="s">
        <v>326</v>
      </c>
      <c r="D429" s="20" t="s">
        <v>1624</v>
      </c>
      <c r="E429" s="21" t="s">
        <v>1565</v>
      </c>
      <c r="F429" s="4">
        <f t="shared" si="33"/>
        <v>18265.52</v>
      </c>
      <c r="G429" s="21" t="s">
        <v>1565</v>
      </c>
      <c r="H429" s="4">
        <f t="shared" si="34"/>
        <v>18265.52</v>
      </c>
      <c r="I429" s="21" t="s">
        <v>1625</v>
      </c>
      <c r="J429" s="4">
        <f t="shared" si="35"/>
        <v>18185.48</v>
      </c>
      <c r="K429" s="21" t="s">
        <v>1315</v>
      </c>
      <c r="L429" s="4">
        <v>9174.59</v>
      </c>
    </row>
    <row r="430" spans="1:12" x14ac:dyDescent="0.2">
      <c r="A430" s="20" t="s">
        <v>316</v>
      </c>
      <c r="B430" s="20" t="s">
        <v>1621</v>
      </c>
      <c r="C430" s="20" t="s">
        <v>331</v>
      </c>
      <c r="D430" s="20" t="s">
        <v>1626</v>
      </c>
      <c r="E430" s="21" t="s">
        <v>1627</v>
      </c>
      <c r="F430" s="4">
        <f t="shared" si="33"/>
        <v>8183.78</v>
      </c>
      <c r="G430" s="21" t="s">
        <v>1627</v>
      </c>
      <c r="H430" s="4">
        <f t="shared" si="34"/>
        <v>8183.78</v>
      </c>
      <c r="I430" s="21" t="s">
        <v>1628</v>
      </c>
      <c r="J430" s="4">
        <f t="shared" si="35"/>
        <v>8348.73</v>
      </c>
      <c r="K430" s="21" t="s">
        <v>1629</v>
      </c>
      <c r="L430" s="4">
        <v>13189.97</v>
      </c>
    </row>
    <row r="431" spans="1:12" x14ac:dyDescent="0.2">
      <c r="A431" s="20" t="s">
        <v>316</v>
      </c>
      <c r="B431" s="20" t="s">
        <v>1621</v>
      </c>
      <c r="C431" s="20" t="s">
        <v>336</v>
      </c>
      <c r="D431" s="20" t="s">
        <v>1630</v>
      </c>
      <c r="E431" s="21" t="s">
        <v>1631</v>
      </c>
      <c r="F431" s="4">
        <f t="shared" si="33"/>
        <v>31222.1</v>
      </c>
      <c r="G431" s="21" t="s">
        <v>1631</v>
      </c>
      <c r="H431" s="4">
        <f t="shared" si="34"/>
        <v>31222.1</v>
      </c>
      <c r="I431" s="21" t="s">
        <v>1632</v>
      </c>
      <c r="J431" s="4">
        <f t="shared" si="35"/>
        <v>32278.71</v>
      </c>
      <c r="K431" s="21" t="s">
        <v>1633</v>
      </c>
      <c r="L431" s="4">
        <v>41260.92</v>
      </c>
    </row>
    <row r="432" spans="1:12" x14ac:dyDescent="0.2">
      <c r="A432" s="20" t="s">
        <v>316</v>
      </c>
      <c r="B432" s="20" t="s">
        <v>1621</v>
      </c>
      <c r="C432" s="20" t="s">
        <v>341</v>
      </c>
      <c r="D432" s="20" t="s">
        <v>1634</v>
      </c>
      <c r="E432" s="21" t="s">
        <v>1635</v>
      </c>
      <c r="F432" s="4">
        <f t="shared" si="33"/>
        <v>43872.22</v>
      </c>
      <c r="G432" s="21" t="s">
        <v>1635</v>
      </c>
      <c r="H432" s="4">
        <f t="shared" si="34"/>
        <v>43872.22</v>
      </c>
      <c r="I432" s="21" t="s">
        <v>1636</v>
      </c>
      <c r="J432" s="4">
        <f t="shared" si="35"/>
        <v>44121.06</v>
      </c>
      <c r="K432" s="21" t="s">
        <v>1637</v>
      </c>
      <c r="L432" s="4">
        <v>55640.9</v>
      </c>
    </row>
    <row r="433" spans="1:12" x14ac:dyDescent="0.2">
      <c r="A433" s="20" t="s">
        <v>316</v>
      </c>
      <c r="B433" s="20" t="s">
        <v>1621</v>
      </c>
      <c r="C433" s="20" t="s">
        <v>352</v>
      </c>
      <c r="D433" s="20" t="s">
        <v>1638</v>
      </c>
      <c r="E433" s="21" t="s">
        <v>1639</v>
      </c>
      <c r="F433" s="4">
        <f t="shared" si="33"/>
        <v>5077.3</v>
      </c>
      <c r="G433" s="21" t="s">
        <v>1639</v>
      </c>
      <c r="H433" s="4">
        <f t="shared" si="34"/>
        <v>5077.3</v>
      </c>
      <c r="I433" s="21" t="s">
        <v>1640</v>
      </c>
      <c r="J433" s="4">
        <f t="shared" si="35"/>
        <v>5617.16</v>
      </c>
      <c r="K433" s="21" t="s">
        <v>1639</v>
      </c>
      <c r="L433" s="4">
        <f>VALUE(K433)</f>
        <v>5077.3</v>
      </c>
    </row>
    <row r="434" spans="1:12" x14ac:dyDescent="0.2">
      <c r="A434" s="20" t="s">
        <v>316</v>
      </c>
      <c r="B434" s="20" t="s">
        <v>1621</v>
      </c>
      <c r="C434" s="20" t="s">
        <v>360</v>
      </c>
      <c r="D434" s="20" t="s">
        <v>1641</v>
      </c>
      <c r="E434" s="21" t="s">
        <v>1642</v>
      </c>
      <c r="F434" s="4">
        <f t="shared" si="33"/>
        <v>37704.879999999997</v>
      </c>
      <c r="G434" s="21" t="s">
        <v>1642</v>
      </c>
      <c r="H434" s="4">
        <f t="shared" si="34"/>
        <v>37704.879999999997</v>
      </c>
      <c r="I434" s="21" t="s">
        <v>1643</v>
      </c>
      <c r="J434" s="4">
        <f t="shared" si="35"/>
        <v>39910.019999999997</v>
      </c>
      <c r="K434" s="21" t="s">
        <v>1644</v>
      </c>
      <c r="L434" s="4">
        <v>46195.12</v>
      </c>
    </row>
    <row r="435" spans="1:12" x14ac:dyDescent="0.2">
      <c r="A435" s="20" t="s">
        <v>316</v>
      </c>
      <c r="B435" s="20" t="s">
        <v>1621</v>
      </c>
      <c r="C435" s="20" t="s">
        <v>370</v>
      </c>
      <c r="D435" s="20" t="s">
        <v>1645</v>
      </c>
      <c r="E435" s="21" t="s">
        <v>1646</v>
      </c>
      <c r="F435" s="4">
        <f t="shared" si="33"/>
        <v>952.02</v>
      </c>
      <c r="G435" s="21" t="s">
        <v>1646</v>
      </c>
      <c r="H435" s="4">
        <f t="shared" si="34"/>
        <v>952.02</v>
      </c>
      <c r="I435" s="21" t="s">
        <v>1647</v>
      </c>
      <c r="J435" s="4">
        <f t="shared" si="35"/>
        <v>960.39</v>
      </c>
      <c r="K435" s="21" t="s">
        <v>1648</v>
      </c>
      <c r="L435" s="4">
        <v>1457.4</v>
      </c>
    </row>
    <row r="436" spans="1:12" x14ac:dyDescent="0.2">
      <c r="A436" s="20" t="s">
        <v>316</v>
      </c>
      <c r="B436" s="20" t="s">
        <v>1621</v>
      </c>
      <c r="C436" s="20" t="s">
        <v>375</v>
      </c>
      <c r="D436" s="20" t="s">
        <v>1649</v>
      </c>
      <c r="E436" s="21" t="s">
        <v>1650</v>
      </c>
      <c r="F436" s="4">
        <f t="shared" si="33"/>
        <v>6215.72</v>
      </c>
      <c r="G436" s="21" t="s">
        <v>1650</v>
      </c>
      <c r="H436" s="4">
        <f t="shared" si="34"/>
        <v>6215.72</v>
      </c>
      <c r="I436" s="21" t="s">
        <v>1651</v>
      </c>
      <c r="J436" s="4">
        <f t="shared" si="35"/>
        <v>6317.16</v>
      </c>
      <c r="K436" s="21" t="s">
        <v>1651</v>
      </c>
      <c r="L436" s="4">
        <f t="shared" ref="L436:L444" si="38">VALUE(K436)</f>
        <v>6317.16</v>
      </c>
    </row>
    <row r="437" spans="1:12" x14ac:dyDescent="0.2">
      <c r="A437" s="20" t="s">
        <v>316</v>
      </c>
      <c r="B437" s="20" t="s">
        <v>1652</v>
      </c>
      <c r="C437" s="20" t="s">
        <v>1653</v>
      </c>
      <c r="D437" s="20" t="s">
        <v>1654</v>
      </c>
      <c r="E437" s="21" t="s">
        <v>1655</v>
      </c>
      <c r="F437" s="4">
        <f t="shared" ref="F437:F478" si="39">VALUE(E437)</f>
        <v>8000</v>
      </c>
      <c r="G437" s="21" t="s">
        <v>1655</v>
      </c>
      <c r="H437" s="4">
        <f t="shared" ref="H437:H478" si="40">VALUE(G437)</f>
        <v>8000</v>
      </c>
      <c r="I437" s="21" t="s">
        <v>1656</v>
      </c>
      <c r="J437" s="4">
        <f t="shared" ref="J437:J478" si="41">VALUE(I437)</f>
        <v>6672.11</v>
      </c>
      <c r="K437" s="21" t="s">
        <v>1655</v>
      </c>
      <c r="L437" s="4">
        <f t="shared" si="38"/>
        <v>8000</v>
      </c>
    </row>
    <row r="438" spans="1:12" x14ac:dyDescent="0.2">
      <c r="A438" s="20" t="s">
        <v>316</v>
      </c>
      <c r="B438" s="20" t="s">
        <v>1664</v>
      </c>
      <c r="C438" s="20" t="s">
        <v>321</v>
      </c>
      <c r="D438" s="20" t="s">
        <v>1665</v>
      </c>
      <c r="E438" s="21" t="s">
        <v>495</v>
      </c>
      <c r="F438" s="4">
        <f t="shared" si="39"/>
        <v>10727.38</v>
      </c>
      <c r="G438" s="21" t="s">
        <v>495</v>
      </c>
      <c r="H438" s="4">
        <f t="shared" si="40"/>
        <v>10727.38</v>
      </c>
      <c r="I438" s="21" t="s">
        <v>936</v>
      </c>
      <c r="J438" s="4">
        <f t="shared" si="41"/>
        <v>10727.36</v>
      </c>
      <c r="K438" s="21" t="s">
        <v>497</v>
      </c>
      <c r="L438" s="4">
        <f t="shared" si="38"/>
        <v>10823.93</v>
      </c>
    </row>
    <row r="439" spans="1:12" x14ac:dyDescent="0.2">
      <c r="A439" s="20" t="s">
        <v>316</v>
      </c>
      <c r="B439" s="20" t="s">
        <v>1664</v>
      </c>
      <c r="C439" s="20" t="s">
        <v>331</v>
      </c>
      <c r="D439" s="20" t="s">
        <v>1666</v>
      </c>
      <c r="E439" s="21" t="s">
        <v>1667</v>
      </c>
      <c r="F439" s="4">
        <f t="shared" si="39"/>
        <v>2234.36</v>
      </c>
      <c r="G439" s="21" t="s">
        <v>1667</v>
      </c>
      <c r="H439" s="4">
        <f t="shared" si="40"/>
        <v>2234.36</v>
      </c>
      <c r="I439" s="21" t="s">
        <v>1668</v>
      </c>
      <c r="J439" s="4">
        <f t="shared" si="41"/>
        <v>2234.2399999999998</v>
      </c>
      <c r="K439" s="21" t="s">
        <v>1669</v>
      </c>
      <c r="L439" s="4">
        <f t="shared" si="38"/>
        <v>2337.08</v>
      </c>
    </row>
    <row r="440" spans="1:12" x14ac:dyDescent="0.2">
      <c r="A440" s="20" t="s">
        <v>316</v>
      </c>
      <c r="B440" s="20" t="s">
        <v>1664</v>
      </c>
      <c r="C440" s="20" t="s">
        <v>336</v>
      </c>
      <c r="D440" s="20" t="s">
        <v>1670</v>
      </c>
      <c r="E440" s="21" t="s">
        <v>942</v>
      </c>
      <c r="F440" s="4">
        <f t="shared" si="39"/>
        <v>7466.2</v>
      </c>
      <c r="G440" s="21" t="s">
        <v>942</v>
      </c>
      <c r="H440" s="4">
        <f t="shared" si="40"/>
        <v>7466.2</v>
      </c>
      <c r="I440" s="21" t="s">
        <v>943</v>
      </c>
      <c r="J440" s="4">
        <f t="shared" si="41"/>
        <v>7746.2</v>
      </c>
      <c r="K440" s="21" t="s">
        <v>944</v>
      </c>
      <c r="L440" s="4">
        <f t="shared" si="38"/>
        <v>7815.92</v>
      </c>
    </row>
    <row r="441" spans="1:12" x14ac:dyDescent="0.2">
      <c r="A441" s="20" t="s">
        <v>316</v>
      </c>
      <c r="B441" s="20" t="s">
        <v>1664</v>
      </c>
      <c r="C441" s="20" t="s">
        <v>341</v>
      </c>
      <c r="D441" s="20" t="s">
        <v>1671</v>
      </c>
      <c r="E441" s="21" t="s">
        <v>1672</v>
      </c>
      <c r="F441" s="4">
        <f t="shared" si="39"/>
        <v>13729.8</v>
      </c>
      <c r="G441" s="21" t="s">
        <v>1672</v>
      </c>
      <c r="H441" s="4">
        <f t="shared" si="40"/>
        <v>13729.8</v>
      </c>
      <c r="I441" s="21" t="s">
        <v>1672</v>
      </c>
      <c r="J441" s="4">
        <f t="shared" si="41"/>
        <v>13729.8</v>
      </c>
      <c r="K441" s="21" t="s">
        <v>1673</v>
      </c>
      <c r="L441" s="4">
        <f t="shared" si="38"/>
        <v>13853.37</v>
      </c>
    </row>
    <row r="442" spans="1:12" x14ac:dyDescent="0.2">
      <c r="A442" s="20" t="s">
        <v>316</v>
      </c>
      <c r="B442" s="20" t="s">
        <v>1664</v>
      </c>
      <c r="C442" s="20" t="s">
        <v>352</v>
      </c>
      <c r="D442" s="20" t="s">
        <v>1674</v>
      </c>
      <c r="E442" s="21" t="s">
        <v>1675</v>
      </c>
      <c r="F442" s="4">
        <f t="shared" si="39"/>
        <v>1240.75</v>
      </c>
      <c r="G442" s="21" t="s">
        <v>1675</v>
      </c>
      <c r="H442" s="4">
        <f t="shared" si="40"/>
        <v>1240.75</v>
      </c>
      <c r="I442" s="21" t="s">
        <v>1676</v>
      </c>
      <c r="J442" s="4">
        <f t="shared" si="41"/>
        <v>1251.06</v>
      </c>
      <c r="K442" s="21" t="s">
        <v>1675</v>
      </c>
      <c r="L442" s="4">
        <f t="shared" si="38"/>
        <v>1240.75</v>
      </c>
    </row>
    <row r="443" spans="1:12" x14ac:dyDescent="0.2">
      <c r="A443" s="20" t="s">
        <v>316</v>
      </c>
      <c r="B443" s="20" t="s">
        <v>1664</v>
      </c>
      <c r="C443" s="20" t="s">
        <v>360</v>
      </c>
      <c r="D443" s="20" t="s">
        <v>1677</v>
      </c>
      <c r="E443" s="21" t="s">
        <v>1678</v>
      </c>
      <c r="F443" s="4">
        <f t="shared" si="39"/>
        <v>9481.19</v>
      </c>
      <c r="G443" s="21" t="s">
        <v>1678</v>
      </c>
      <c r="H443" s="4">
        <f t="shared" si="40"/>
        <v>9481.19</v>
      </c>
      <c r="I443" s="21" t="s">
        <v>1679</v>
      </c>
      <c r="J443" s="4">
        <f t="shared" si="41"/>
        <v>9703.07</v>
      </c>
      <c r="K443" s="21" t="s">
        <v>1680</v>
      </c>
      <c r="L443" s="4">
        <f t="shared" si="38"/>
        <v>9249.01</v>
      </c>
    </row>
    <row r="444" spans="1:12" x14ac:dyDescent="0.2">
      <c r="A444" s="20" t="s">
        <v>316</v>
      </c>
      <c r="B444" s="20" t="s">
        <v>1664</v>
      </c>
      <c r="C444" s="20" t="s">
        <v>375</v>
      </c>
      <c r="D444" s="20" t="s">
        <v>1681</v>
      </c>
      <c r="E444" s="21" t="s">
        <v>1682</v>
      </c>
      <c r="F444" s="4">
        <f t="shared" si="39"/>
        <v>1067.6199999999999</v>
      </c>
      <c r="G444" s="21" t="s">
        <v>1682</v>
      </c>
      <c r="H444" s="4">
        <f t="shared" si="40"/>
        <v>1067.6199999999999</v>
      </c>
      <c r="I444" s="21" t="s">
        <v>491</v>
      </c>
      <c r="J444" s="4">
        <f t="shared" si="41"/>
        <v>924.97</v>
      </c>
      <c r="K444" s="21" t="s">
        <v>491</v>
      </c>
      <c r="L444" s="4">
        <f t="shared" si="38"/>
        <v>924.97</v>
      </c>
    </row>
    <row r="445" spans="1:12" x14ac:dyDescent="0.2">
      <c r="A445" s="20" t="s">
        <v>316</v>
      </c>
      <c r="B445" s="20" t="s">
        <v>290</v>
      </c>
      <c r="C445" s="20" t="s">
        <v>321</v>
      </c>
      <c r="D445" s="20" t="s">
        <v>1683</v>
      </c>
      <c r="E445" s="21" t="s">
        <v>1684</v>
      </c>
      <c r="F445" s="4">
        <f t="shared" si="39"/>
        <v>91806.36</v>
      </c>
      <c r="G445" s="21" t="s">
        <v>1684</v>
      </c>
      <c r="H445" s="4">
        <f t="shared" si="40"/>
        <v>91806.36</v>
      </c>
      <c r="I445" s="21" t="s">
        <v>1685</v>
      </c>
      <c r="J445" s="4">
        <f t="shared" si="41"/>
        <v>64357.38</v>
      </c>
      <c r="K445" s="21" t="s">
        <v>1686</v>
      </c>
      <c r="L445" s="4">
        <v>64943.56</v>
      </c>
    </row>
    <row r="446" spans="1:12" x14ac:dyDescent="0.2">
      <c r="A446" s="20" t="s">
        <v>316</v>
      </c>
      <c r="B446" s="20" t="s">
        <v>290</v>
      </c>
      <c r="C446" s="20" t="s">
        <v>326</v>
      </c>
      <c r="D446" s="20" t="s">
        <v>1687</v>
      </c>
      <c r="F446" s="4">
        <f t="shared" si="39"/>
        <v>0</v>
      </c>
      <c r="H446" s="4">
        <f t="shared" si="40"/>
        <v>0</v>
      </c>
      <c r="I446" s="21" t="s">
        <v>1688</v>
      </c>
      <c r="J446" s="4">
        <f t="shared" si="41"/>
        <v>27278.22</v>
      </c>
      <c r="L446" s="4">
        <v>36698.379999999997</v>
      </c>
    </row>
    <row r="447" spans="1:12" x14ac:dyDescent="0.2">
      <c r="A447" s="20" t="s">
        <v>316</v>
      </c>
      <c r="B447" s="20" t="s">
        <v>290</v>
      </c>
      <c r="C447" s="20" t="s">
        <v>759</v>
      </c>
      <c r="D447" s="20" t="s">
        <v>1689</v>
      </c>
      <c r="E447" s="21" t="s">
        <v>1500</v>
      </c>
      <c r="F447" s="4">
        <f t="shared" si="39"/>
        <v>16666.16</v>
      </c>
      <c r="G447" s="21" t="s">
        <v>1500</v>
      </c>
      <c r="H447" s="4">
        <f t="shared" si="40"/>
        <v>16666.16</v>
      </c>
      <c r="I447" s="21" t="s">
        <v>1690</v>
      </c>
      <c r="J447" s="4">
        <f t="shared" si="41"/>
        <v>16666.14</v>
      </c>
      <c r="K447" s="21" t="s">
        <v>1502</v>
      </c>
      <c r="L447" s="4">
        <f>VALUE(K447)</f>
        <v>16816.16</v>
      </c>
    </row>
    <row r="448" spans="1:12" x14ac:dyDescent="0.2">
      <c r="A448" s="20" t="s">
        <v>316</v>
      </c>
      <c r="B448" s="20" t="s">
        <v>290</v>
      </c>
      <c r="C448" s="20" t="s">
        <v>331</v>
      </c>
      <c r="D448" s="20" t="s">
        <v>1691</v>
      </c>
      <c r="E448" s="21" t="s">
        <v>1692</v>
      </c>
      <c r="F448" s="4">
        <f t="shared" si="39"/>
        <v>23899.1</v>
      </c>
      <c r="G448" s="21" t="s">
        <v>1692</v>
      </c>
      <c r="H448" s="4">
        <f t="shared" si="40"/>
        <v>23899.1</v>
      </c>
      <c r="I448" s="21" t="s">
        <v>1693</v>
      </c>
      <c r="J448" s="4">
        <f t="shared" si="41"/>
        <v>23673.84</v>
      </c>
      <c r="K448" s="21" t="s">
        <v>1694</v>
      </c>
      <c r="L448" s="4">
        <v>22941.78</v>
      </c>
    </row>
    <row r="449" spans="1:12" x14ac:dyDescent="0.2">
      <c r="A449" s="20" t="s">
        <v>316</v>
      </c>
      <c r="B449" s="20" t="s">
        <v>290</v>
      </c>
      <c r="C449" s="20" t="s">
        <v>336</v>
      </c>
      <c r="D449" s="20" t="s">
        <v>1695</v>
      </c>
      <c r="E449" s="21" t="s">
        <v>1696</v>
      </c>
      <c r="F449" s="4">
        <f t="shared" si="39"/>
        <v>66901.94</v>
      </c>
      <c r="G449" s="21" t="s">
        <v>1696</v>
      </c>
      <c r="H449" s="4">
        <f t="shared" si="40"/>
        <v>66901.94</v>
      </c>
      <c r="I449" s="21" t="s">
        <v>1697</v>
      </c>
      <c r="J449" s="4">
        <f t="shared" si="41"/>
        <v>69024.83</v>
      </c>
      <c r="K449" s="21" t="s">
        <v>1698</v>
      </c>
      <c r="L449" s="4">
        <v>74281.289999999994</v>
      </c>
    </row>
    <row r="450" spans="1:12" x14ac:dyDescent="0.2">
      <c r="A450" s="20" t="s">
        <v>316</v>
      </c>
      <c r="B450" s="20" t="s">
        <v>290</v>
      </c>
      <c r="C450" s="20" t="s">
        <v>341</v>
      </c>
      <c r="D450" s="20" t="s">
        <v>1699</v>
      </c>
      <c r="E450" s="21" t="s">
        <v>1700</v>
      </c>
      <c r="F450" s="4">
        <f t="shared" si="39"/>
        <v>129518.48</v>
      </c>
      <c r="G450" s="21" t="s">
        <v>1700</v>
      </c>
      <c r="H450" s="4">
        <f t="shared" si="40"/>
        <v>129518.48</v>
      </c>
      <c r="I450" s="21" t="s">
        <v>1701</v>
      </c>
      <c r="J450" s="4">
        <f t="shared" si="41"/>
        <v>128847.76</v>
      </c>
      <c r="K450" s="21" t="s">
        <v>1702</v>
      </c>
      <c r="L450" s="4">
        <v>143398.68</v>
      </c>
    </row>
    <row r="451" spans="1:12" x14ac:dyDescent="0.2">
      <c r="A451" s="20" t="s">
        <v>316</v>
      </c>
      <c r="B451" s="20" t="s">
        <v>290</v>
      </c>
      <c r="C451" s="20" t="s">
        <v>414</v>
      </c>
      <c r="D451" s="20" t="s">
        <v>1703</v>
      </c>
      <c r="F451" s="4">
        <f t="shared" si="39"/>
        <v>0</v>
      </c>
      <c r="H451" s="4">
        <f t="shared" si="40"/>
        <v>0</v>
      </c>
      <c r="J451" s="4">
        <f t="shared" si="41"/>
        <v>0</v>
      </c>
      <c r="L451" s="4">
        <f>VALUE(K451)</f>
        <v>0</v>
      </c>
    </row>
    <row r="452" spans="1:12" x14ac:dyDescent="0.2">
      <c r="A452" s="20" t="s">
        <v>316</v>
      </c>
      <c r="B452" s="20" t="s">
        <v>290</v>
      </c>
      <c r="C452" s="20" t="s">
        <v>352</v>
      </c>
      <c r="D452" s="20" t="s">
        <v>1704</v>
      </c>
      <c r="E452" s="21" t="s">
        <v>1705</v>
      </c>
      <c r="F452" s="4">
        <f t="shared" si="39"/>
        <v>31453.46</v>
      </c>
      <c r="G452" s="21" t="s">
        <v>1705</v>
      </c>
      <c r="H452" s="4">
        <f t="shared" si="40"/>
        <v>31453.46</v>
      </c>
      <c r="I452" s="21" t="s">
        <v>1706</v>
      </c>
      <c r="J452" s="4">
        <f t="shared" si="41"/>
        <v>30429</v>
      </c>
      <c r="K452" s="21" t="s">
        <v>1707</v>
      </c>
      <c r="L452" s="4">
        <f>VALUE(K452)</f>
        <v>32714.880000000001</v>
      </c>
    </row>
    <row r="453" spans="1:12" x14ac:dyDescent="0.2">
      <c r="A453" s="20" t="s">
        <v>316</v>
      </c>
      <c r="B453" s="20" t="s">
        <v>290</v>
      </c>
      <c r="C453" s="20" t="s">
        <v>357</v>
      </c>
      <c r="D453" s="20" t="s">
        <v>1708</v>
      </c>
      <c r="F453" s="4">
        <f t="shared" si="39"/>
        <v>0</v>
      </c>
      <c r="H453" s="4">
        <f t="shared" si="40"/>
        <v>0</v>
      </c>
      <c r="J453" s="4">
        <f t="shared" si="41"/>
        <v>0</v>
      </c>
      <c r="L453" s="4">
        <f>VALUE(K453)</f>
        <v>0</v>
      </c>
    </row>
    <row r="454" spans="1:12" x14ac:dyDescent="0.2">
      <c r="A454" s="20" t="s">
        <v>316</v>
      </c>
      <c r="B454" s="20" t="s">
        <v>290</v>
      </c>
      <c r="C454" s="20" t="s">
        <v>360</v>
      </c>
      <c r="D454" s="20" t="s">
        <v>1709</v>
      </c>
      <c r="E454" s="21" t="s">
        <v>1710</v>
      </c>
      <c r="F454" s="4">
        <f t="shared" si="39"/>
        <v>97149.37</v>
      </c>
      <c r="G454" s="21" t="s">
        <v>1710</v>
      </c>
      <c r="H454" s="4">
        <f t="shared" si="40"/>
        <v>97149.37</v>
      </c>
      <c r="I454" s="21" t="s">
        <v>1711</v>
      </c>
      <c r="J454" s="4">
        <f t="shared" si="41"/>
        <v>95647</v>
      </c>
      <c r="K454" s="21" t="s">
        <v>1712</v>
      </c>
      <c r="L454" s="4">
        <v>101173.62</v>
      </c>
    </row>
    <row r="455" spans="1:12" x14ac:dyDescent="0.2">
      <c r="A455" s="20" t="s">
        <v>316</v>
      </c>
      <c r="B455" s="20" t="s">
        <v>290</v>
      </c>
      <c r="C455" s="20" t="s">
        <v>370</v>
      </c>
      <c r="D455" s="20" t="s">
        <v>1713</v>
      </c>
      <c r="E455" s="21" t="s">
        <v>1714</v>
      </c>
      <c r="F455" s="4">
        <f t="shared" si="39"/>
        <v>2967.25</v>
      </c>
      <c r="G455" s="21" t="s">
        <v>1714</v>
      </c>
      <c r="H455" s="4">
        <f t="shared" si="40"/>
        <v>2967.25</v>
      </c>
      <c r="I455" s="21" t="s">
        <v>1715</v>
      </c>
      <c r="J455" s="4">
        <f t="shared" si="41"/>
        <v>2900.89</v>
      </c>
      <c r="K455" s="21" t="s">
        <v>1716</v>
      </c>
      <c r="L455" s="4">
        <v>2436.5700000000002</v>
      </c>
    </row>
    <row r="456" spans="1:12" x14ac:dyDescent="0.2">
      <c r="A456" s="20" t="s">
        <v>316</v>
      </c>
      <c r="B456" s="20" t="s">
        <v>290</v>
      </c>
      <c r="C456" s="20" t="s">
        <v>375</v>
      </c>
      <c r="D456" s="20" t="s">
        <v>1717</v>
      </c>
      <c r="E456" s="21" t="s">
        <v>1718</v>
      </c>
      <c r="F456" s="4">
        <f t="shared" si="39"/>
        <v>13405.93</v>
      </c>
      <c r="G456" s="21" t="s">
        <v>1718</v>
      </c>
      <c r="H456" s="4">
        <f t="shared" si="40"/>
        <v>13405.93</v>
      </c>
      <c r="I456" s="21" t="s">
        <v>1719</v>
      </c>
      <c r="J456" s="4">
        <f t="shared" si="41"/>
        <v>12899.76</v>
      </c>
      <c r="K456" s="21" t="s">
        <v>1719</v>
      </c>
      <c r="L456" s="4">
        <f t="shared" ref="L456:L464" si="42">VALUE(K456)</f>
        <v>12899.76</v>
      </c>
    </row>
    <row r="457" spans="1:12" x14ac:dyDescent="0.2">
      <c r="A457" s="20" t="s">
        <v>316</v>
      </c>
      <c r="B457" s="20" t="s">
        <v>1720</v>
      </c>
      <c r="C457" s="20" t="s">
        <v>391</v>
      </c>
      <c r="D457" s="20" t="s">
        <v>1721</v>
      </c>
      <c r="F457" s="4">
        <f t="shared" si="39"/>
        <v>0</v>
      </c>
      <c r="H457" s="4">
        <f t="shared" si="40"/>
        <v>0</v>
      </c>
      <c r="J457" s="4">
        <f t="shared" si="41"/>
        <v>0</v>
      </c>
      <c r="L457" s="4">
        <f t="shared" si="42"/>
        <v>0</v>
      </c>
    </row>
    <row r="458" spans="1:12" x14ac:dyDescent="0.2">
      <c r="A458" s="20" t="s">
        <v>316</v>
      </c>
      <c r="B458" s="20" t="s">
        <v>1722</v>
      </c>
      <c r="C458" s="20" t="s">
        <v>391</v>
      </c>
      <c r="D458" s="20" t="s">
        <v>1723</v>
      </c>
      <c r="E458" s="21" t="s">
        <v>1724</v>
      </c>
      <c r="F458" s="4">
        <f t="shared" si="39"/>
        <v>23892.18</v>
      </c>
      <c r="G458" s="21" t="s">
        <v>1724</v>
      </c>
      <c r="H458" s="4">
        <f t="shared" si="40"/>
        <v>23892.18</v>
      </c>
      <c r="I458" s="21" t="s">
        <v>1725</v>
      </c>
      <c r="J458" s="4">
        <f t="shared" si="41"/>
        <v>16050</v>
      </c>
      <c r="K458" s="21" t="s">
        <v>395</v>
      </c>
      <c r="L458" s="4">
        <f t="shared" si="42"/>
        <v>16071.47</v>
      </c>
    </row>
    <row r="459" spans="1:12" x14ac:dyDescent="0.2">
      <c r="A459" s="20" t="s">
        <v>316</v>
      </c>
      <c r="B459" s="20" t="s">
        <v>1722</v>
      </c>
      <c r="C459" s="20" t="s">
        <v>317</v>
      </c>
      <c r="D459" s="20" t="s">
        <v>1726</v>
      </c>
      <c r="F459" s="4">
        <f t="shared" si="39"/>
        <v>0</v>
      </c>
      <c r="H459" s="4">
        <f t="shared" si="40"/>
        <v>0</v>
      </c>
      <c r="J459" s="4">
        <f t="shared" si="41"/>
        <v>0</v>
      </c>
      <c r="L459" s="4">
        <f t="shared" si="42"/>
        <v>0</v>
      </c>
    </row>
    <row r="460" spans="1:12" x14ac:dyDescent="0.2">
      <c r="A460" s="20" t="s">
        <v>316</v>
      </c>
      <c r="B460" s="20" t="s">
        <v>1722</v>
      </c>
      <c r="C460" s="20" t="s">
        <v>321</v>
      </c>
      <c r="D460" s="20" t="s">
        <v>1727</v>
      </c>
      <c r="E460" s="21" t="s">
        <v>862</v>
      </c>
      <c r="F460" s="4">
        <f t="shared" si="39"/>
        <v>32182.14</v>
      </c>
      <c r="G460" s="21" t="s">
        <v>862</v>
      </c>
      <c r="H460" s="4">
        <f t="shared" si="40"/>
        <v>32182.14</v>
      </c>
      <c r="I460" s="21" t="s">
        <v>1728</v>
      </c>
      <c r="J460" s="4">
        <f t="shared" si="41"/>
        <v>32182.080000000002</v>
      </c>
      <c r="K460" s="21" t="s">
        <v>865</v>
      </c>
      <c r="L460" s="4">
        <f t="shared" si="42"/>
        <v>32471.78</v>
      </c>
    </row>
    <row r="461" spans="1:12" x14ac:dyDescent="0.2">
      <c r="A461" s="20" t="s">
        <v>316</v>
      </c>
      <c r="B461" s="20" t="s">
        <v>1722</v>
      </c>
      <c r="C461" s="20" t="s">
        <v>326</v>
      </c>
      <c r="D461" s="20" t="s">
        <v>1727</v>
      </c>
      <c r="F461" s="4">
        <f t="shared" si="39"/>
        <v>0</v>
      </c>
      <c r="H461" s="4">
        <f t="shared" si="40"/>
        <v>0</v>
      </c>
      <c r="J461" s="4">
        <f t="shared" si="41"/>
        <v>0</v>
      </c>
      <c r="L461" s="4">
        <f t="shared" si="42"/>
        <v>0</v>
      </c>
    </row>
    <row r="462" spans="1:12" x14ac:dyDescent="0.2">
      <c r="A462" s="20" t="s">
        <v>316</v>
      </c>
      <c r="B462" s="20" t="s">
        <v>1722</v>
      </c>
      <c r="C462" s="20" t="s">
        <v>331</v>
      </c>
      <c r="D462" s="20" t="s">
        <v>1729</v>
      </c>
      <c r="E462" s="21" t="s">
        <v>1730</v>
      </c>
      <c r="F462" s="4">
        <f t="shared" si="39"/>
        <v>8648.74</v>
      </c>
      <c r="G462" s="21" t="s">
        <v>1730</v>
      </c>
      <c r="H462" s="4">
        <f t="shared" si="40"/>
        <v>8648.74</v>
      </c>
      <c r="I462" s="21" t="s">
        <v>1731</v>
      </c>
      <c r="J462" s="4">
        <f t="shared" si="41"/>
        <v>6790.71</v>
      </c>
      <c r="K462" s="21" t="s">
        <v>1732</v>
      </c>
      <c r="L462" s="4">
        <f t="shared" si="42"/>
        <v>7568.84</v>
      </c>
    </row>
    <row r="463" spans="1:12" x14ac:dyDescent="0.2">
      <c r="A463" s="20" t="s">
        <v>316</v>
      </c>
      <c r="B463" s="20" t="s">
        <v>1722</v>
      </c>
      <c r="C463" s="20" t="s">
        <v>336</v>
      </c>
      <c r="D463" s="20" t="s">
        <v>1733</v>
      </c>
      <c r="E463" s="21" t="s">
        <v>1734</v>
      </c>
      <c r="F463" s="4">
        <f t="shared" si="39"/>
        <v>42222.95</v>
      </c>
      <c r="G463" s="21" t="s">
        <v>1734</v>
      </c>
      <c r="H463" s="4">
        <f t="shared" si="40"/>
        <v>42222.95</v>
      </c>
      <c r="I463" s="21" t="s">
        <v>1735</v>
      </c>
      <c r="J463" s="4">
        <f t="shared" si="41"/>
        <v>35716.65</v>
      </c>
      <c r="K463" s="21" t="s">
        <v>1736</v>
      </c>
      <c r="L463" s="4">
        <f t="shared" si="42"/>
        <v>35460.07</v>
      </c>
    </row>
    <row r="464" spans="1:12" x14ac:dyDescent="0.2">
      <c r="A464" s="20" t="s">
        <v>316</v>
      </c>
      <c r="B464" s="20" t="s">
        <v>1722</v>
      </c>
      <c r="C464" s="20" t="s">
        <v>341</v>
      </c>
      <c r="D464" s="20" t="s">
        <v>1737</v>
      </c>
      <c r="E464" s="21" t="s">
        <v>1738</v>
      </c>
      <c r="F464" s="4">
        <f t="shared" si="39"/>
        <v>93553.36</v>
      </c>
      <c r="G464" s="21" t="s">
        <v>1738</v>
      </c>
      <c r="H464" s="4">
        <f t="shared" si="40"/>
        <v>93553.36</v>
      </c>
      <c r="I464" s="21" t="s">
        <v>1739</v>
      </c>
      <c r="J464" s="4">
        <f t="shared" si="41"/>
        <v>72106.53</v>
      </c>
      <c r="K464" s="21" t="s">
        <v>1740</v>
      </c>
      <c r="L464" s="4">
        <f t="shared" si="42"/>
        <v>70802.62</v>
      </c>
    </row>
    <row r="465" spans="1:14" x14ac:dyDescent="0.2">
      <c r="A465" s="20" t="s">
        <v>316</v>
      </c>
      <c r="B465" s="20" t="s">
        <v>1722</v>
      </c>
      <c r="C465" s="20" t="s">
        <v>352</v>
      </c>
      <c r="D465" s="20" t="s">
        <v>1741</v>
      </c>
      <c r="E465" s="21" t="s">
        <v>1742</v>
      </c>
      <c r="F465" s="4">
        <f t="shared" si="39"/>
        <v>12102.51</v>
      </c>
      <c r="G465" s="21" t="s">
        <v>1742</v>
      </c>
      <c r="H465" s="4">
        <f t="shared" si="40"/>
        <v>12102.51</v>
      </c>
      <c r="I465" s="21" t="s">
        <v>1743</v>
      </c>
      <c r="J465" s="4">
        <f t="shared" si="41"/>
        <v>7216.01</v>
      </c>
      <c r="K465" s="21" t="s">
        <v>1742</v>
      </c>
      <c r="L465" s="4">
        <v>8200</v>
      </c>
    </row>
    <row r="466" spans="1:14" x14ac:dyDescent="0.2">
      <c r="A466" s="20" t="s">
        <v>316</v>
      </c>
      <c r="B466" s="20" t="s">
        <v>1722</v>
      </c>
      <c r="C466" s="20" t="s">
        <v>357</v>
      </c>
      <c r="D466" s="20" t="s">
        <v>1744</v>
      </c>
      <c r="F466" s="4">
        <f t="shared" si="39"/>
        <v>0</v>
      </c>
      <c r="H466" s="4">
        <f t="shared" si="40"/>
        <v>0</v>
      </c>
      <c r="I466" s="21" t="s">
        <v>1745</v>
      </c>
      <c r="J466" s="4">
        <f t="shared" si="41"/>
        <v>749.98</v>
      </c>
      <c r="L466" s="4">
        <f>VALUE(K466)</f>
        <v>0</v>
      </c>
    </row>
    <row r="467" spans="1:14" x14ac:dyDescent="0.2">
      <c r="A467" s="20" t="s">
        <v>316</v>
      </c>
      <c r="B467" s="20" t="s">
        <v>1722</v>
      </c>
      <c r="C467" s="20" t="s">
        <v>360</v>
      </c>
      <c r="D467" s="20" t="s">
        <v>1746</v>
      </c>
      <c r="E467" s="21" t="s">
        <v>1747</v>
      </c>
      <c r="F467" s="4">
        <f t="shared" si="39"/>
        <v>56022.66</v>
      </c>
      <c r="G467" s="21" t="s">
        <v>1747</v>
      </c>
      <c r="H467" s="4">
        <f t="shared" si="40"/>
        <v>56022.66</v>
      </c>
      <c r="I467" s="21" t="s">
        <v>1748</v>
      </c>
      <c r="J467" s="4">
        <f t="shared" si="41"/>
        <v>47099.24</v>
      </c>
      <c r="K467" s="21" t="s">
        <v>1749</v>
      </c>
      <c r="L467" s="4">
        <v>43621.61</v>
      </c>
    </row>
    <row r="468" spans="1:14" x14ac:dyDescent="0.2">
      <c r="A468" s="20" t="s">
        <v>316</v>
      </c>
      <c r="B468" s="20" t="s">
        <v>1722</v>
      </c>
      <c r="C468" s="20" t="s">
        <v>370</v>
      </c>
      <c r="D468" s="20" t="s">
        <v>1750</v>
      </c>
      <c r="E468" s="21" t="s">
        <v>1751</v>
      </c>
      <c r="F468" s="4">
        <f t="shared" si="39"/>
        <v>2927.49</v>
      </c>
      <c r="G468" s="21" t="s">
        <v>1751</v>
      </c>
      <c r="H468" s="4">
        <f t="shared" si="40"/>
        <v>2927.49</v>
      </c>
      <c r="I468" s="21" t="s">
        <v>1752</v>
      </c>
      <c r="J468" s="4">
        <f t="shared" si="41"/>
        <v>1869.48</v>
      </c>
      <c r="K468" s="21" t="s">
        <v>1753</v>
      </c>
      <c r="L468" s="4">
        <f>VALUE(K468)</f>
        <v>2424.36</v>
      </c>
    </row>
    <row r="469" spans="1:14" x14ac:dyDescent="0.2">
      <c r="A469" s="20" t="s">
        <v>316</v>
      </c>
      <c r="B469" s="20" t="s">
        <v>1722</v>
      </c>
      <c r="C469" s="20" t="s">
        <v>375</v>
      </c>
      <c r="D469" s="20" t="s">
        <v>1754</v>
      </c>
      <c r="E469" s="21" t="s">
        <v>1755</v>
      </c>
      <c r="F469" s="4">
        <f t="shared" si="39"/>
        <v>2869.9</v>
      </c>
      <c r="G469" s="21" t="s">
        <v>1755</v>
      </c>
      <c r="H469" s="4">
        <f t="shared" si="40"/>
        <v>2869.9</v>
      </c>
      <c r="I469" s="21" t="s">
        <v>1756</v>
      </c>
      <c r="J469" s="4">
        <f t="shared" si="41"/>
        <v>3911.67</v>
      </c>
      <c r="K469" s="21" t="s">
        <v>1756</v>
      </c>
      <c r="L469" s="4">
        <f>VALUE(K469)</f>
        <v>3911.67</v>
      </c>
    </row>
    <row r="470" spans="1:14" x14ac:dyDescent="0.2">
      <c r="A470" s="20" t="s">
        <v>316</v>
      </c>
      <c r="B470" s="20" t="s">
        <v>78</v>
      </c>
      <c r="C470" s="20" t="s">
        <v>391</v>
      </c>
      <c r="D470" s="20" t="s">
        <v>1757</v>
      </c>
      <c r="E470" s="21" t="s">
        <v>393</v>
      </c>
      <c r="F470" s="4">
        <f t="shared" si="39"/>
        <v>15928.12</v>
      </c>
      <c r="G470" s="21" t="s">
        <v>393</v>
      </c>
      <c r="H470" s="4">
        <f t="shared" si="40"/>
        <v>15928.12</v>
      </c>
      <c r="I470" s="21" t="s">
        <v>393</v>
      </c>
      <c r="J470" s="4">
        <f t="shared" si="41"/>
        <v>15928.12</v>
      </c>
      <c r="K470" s="21" t="s">
        <v>395</v>
      </c>
      <c r="L470" s="4">
        <f>VALUE(K470)</f>
        <v>16071.47</v>
      </c>
    </row>
    <row r="471" spans="1:14" x14ac:dyDescent="0.2">
      <c r="A471" s="20" t="s">
        <v>316</v>
      </c>
      <c r="B471" s="20" t="s">
        <v>78</v>
      </c>
      <c r="C471" s="20" t="s">
        <v>317</v>
      </c>
      <c r="D471" s="20" t="s">
        <v>1758</v>
      </c>
      <c r="E471" s="21" t="s">
        <v>319</v>
      </c>
      <c r="F471" s="4">
        <f t="shared" si="39"/>
        <v>14006.28</v>
      </c>
      <c r="G471" s="21" t="s">
        <v>319</v>
      </c>
      <c r="H471" s="4">
        <f t="shared" si="40"/>
        <v>14006.28</v>
      </c>
      <c r="I471" s="21" t="s">
        <v>319</v>
      </c>
      <c r="J471" s="4">
        <f t="shared" si="41"/>
        <v>14006.28</v>
      </c>
      <c r="K471" s="21" t="s">
        <v>320</v>
      </c>
      <c r="L471" s="4">
        <f>VALUE(K471)</f>
        <v>14132.34</v>
      </c>
    </row>
    <row r="472" spans="1:14" x14ac:dyDescent="0.2">
      <c r="A472" s="20" t="s">
        <v>316</v>
      </c>
      <c r="B472" s="20" t="s">
        <v>78</v>
      </c>
      <c r="C472" s="20" t="s">
        <v>331</v>
      </c>
      <c r="D472" s="20" t="s">
        <v>1759</v>
      </c>
      <c r="E472" s="21" t="s">
        <v>1760</v>
      </c>
      <c r="F472" s="4">
        <f t="shared" si="39"/>
        <v>9904.1200000000008</v>
      </c>
      <c r="G472" s="21" t="s">
        <v>1760</v>
      </c>
      <c r="H472" s="4">
        <f t="shared" si="40"/>
        <v>9904.1200000000008</v>
      </c>
      <c r="I472" s="21" t="s">
        <v>1761</v>
      </c>
      <c r="J472" s="4">
        <f t="shared" si="41"/>
        <v>9903.82</v>
      </c>
      <c r="K472" s="21" t="s">
        <v>1762</v>
      </c>
      <c r="L472" s="4">
        <f>VALUE(K472)</f>
        <v>9993.26</v>
      </c>
    </row>
    <row r="473" spans="1:14" x14ac:dyDescent="0.2">
      <c r="A473" s="20" t="s">
        <v>316</v>
      </c>
      <c r="B473" s="20" t="s">
        <v>78</v>
      </c>
      <c r="C473" s="20" t="s">
        <v>336</v>
      </c>
      <c r="D473" s="20" t="s">
        <v>1763</v>
      </c>
      <c r="E473" s="21" t="s">
        <v>1155</v>
      </c>
      <c r="F473" s="4">
        <f t="shared" si="39"/>
        <v>22184.54</v>
      </c>
      <c r="G473" s="21" t="s">
        <v>1155</v>
      </c>
      <c r="H473" s="4">
        <f t="shared" si="40"/>
        <v>22184.54</v>
      </c>
      <c r="I473" s="21" t="s">
        <v>1764</v>
      </c>
      <c r="J473" s="4">
        <f t="shared" si="41"/>
        <v>23678.42</v>
      </c>
      <c r="K473" s="21" t="s">
        <v>1157</v>
      </c>
      <c r="L473" s="4">
        <v>25554.36</v>
      </c>
    </row>
    <row r="474" spans="1:14" x14ac:dyDescent="0.2">
      <c r="A474" s="20" t="s">
        <v>316</v>
      </c>
      <c r="B474" s="20" t="s">
        <v>78</v>
      </c>
      <c r="C474" s="20" t="s">
        <v>341</v>
      </c>
      <c r="D474" s="20" t="s">
        <v>1765</v>
      </c>
      <c r="E474" s="21" t="s">
        <v>1766</v>
      </c>
      <c r="F474" s="4">
        <f t="shared" si="39"/>
        <v>35328.019999999997</v>
      </c>
      <c r="G474" s="21" t="s">
        <v>1766</v>
      </c>
      <c r="H474" s="4">
        <f t="shared" si="40"/>
        <v>35328.019999999997</v>
      </c>
      <c r="I474" s="21" t="s">
        <v>1767</v>
      </c>
      <c r="J474" s="4">
        <f t="shared" si="41"/>
        <v>35165.24</v>
      </c>
      <c r="K474" s="21" t="s">
        <v>1768</v>
      </c>
      <c r="L474" s="4">
        <f>VALUE(K474)</f>
        <v>35645.97</v>
      </c>
    </row>
    <row r="475" spans="1:14" x14ac:dyDescent="0.2">
      <c r="A475" s="20" t="s">
        <v>316</v>
      </c>
      <c r="B475" s="20" t="s">
        <v>78</v>
      </c>
      <c r="C475" s="20" t="s">
        <v>352</v>
      </c>
      <c r="D475" s="20" t="s">
        <v>1769</v>
      </c>
      <c r="E475" s="21" t="s">
        <v>1770</v>
      </c>
      <c r="F475" s="4">
        <f t="shared" si="39"/>
        <v>2174.4499999999998</v>
      </c>
      <c r="G475" s="21" t="s">
        <v>1770</v>
      </c>
      <c r="H475" s="4">
        <f t="shared" si="40"/>
        <v>2174.4499999999998</v>
      </c>
      <c r="I475" s="21" t="s">
        <v>1771</v>
      </c>
      <c r="J475" s="4">
        <f t="shared" si="41"/>
        <v>3159.16</v>
      </c>
      <c r="K475" s="21" t="s">
        <v>1770</v>
      </c>
      <c r="L475" s="4">
        <v>8100</v>
      </c>
    </row>
    <row r="476" spans="1:14" x14ac:dyDescent="0.2">
      <c r="A476" s="20" t="s">
        <v>316</v>
      </c>
      <c r="B476" s="20" t="s">
        <v>78</v>
      </c>
      <c r="C476" s="20" t="s">
        <v>360</v>
      </c>
      <c r="D476" s="20" t="s">
        <v>1772</v>
      </c>
      <c r="E476" s="21" t="s">
        <v>1773</v>
      </c>
      <c r="F476" s="4">
        <f t="shared" si="39"/>
        <v>26287.46</v>
      </c>
      <c r="G476" s="21" t="s">
        <v>1773</v>
      </c>
      <c r="H476" s="4">
        <f t="shared" si="40"/>
        <v>26287.46</v>
      </c>
      <c r="I476" s="21" t="s">
        <v>1774</v>
      </c>
      <c r="J476" s="4">
        <f t="shared" si="41"/>
        <v>23113.39</v>
      </c>
      <c r="K476" s="21" t="s">
        <v>1775</v>
      </c>
      <c r="L476" s="4">
        <v>27769.37</v>
      </c>
    </row>
    <row r="477" spans="1:14" x14ac:dyDescent="0.2">
      <c r="A477" s="20" t="s">
        <v>316</v>
      </c>
      <c r="B477" s="20" t="s">
        <v>78</v>
      </c>
      <c r="C477" s="20" t="s">
        <v>370</v>
      </c>
      <c r="D477" s="20" t="s">
        <v>1776</v>
      </c>
      <c r="E477" s="21" t="s">
        <v>1777</v>
      </c>
      <c r="F477" s="4">
        <f t="shared" si="39"/>
        <v>1452.64</v>
      </c>
      <c r="G477" s="21" t="s">
        <v>1777</v>
      </c>
      <c r="H477" s="4">
        <f t="shared" si="40"/>
        <v>1452.64</v>
      </c>
      <c r="I477" s="21" t="s">
        <v>1778</v>
      </c>
      <c r="J477" s="4">
        <f t="shared" si="41"/>
        <v>1456.81</v>
      </c>
      <c r="K477" s="21" t="s">
        <v>1779</v>
      </c>
      <c r="L477" s="4">
        <v>1520.97</v>
      </c>
    </row>
    <row r="478" spans="1:14" x14ac:dyDescent="0.2">
      <c r="A478" s="20" t="s">
        <v>316</v>
      </c>
      <c r="B478" s="20" t="s">
        <v>78</v>
      </c>
      <c r="C478" s="20" t="s">
        <v>375</v>
      </c>
      <c r="D478" s="20" t="s">
        <v>1780</v>
      </c>
      <c r="E478" s="21" t="s">
        <v>1388</v>
      </c>
      <c r="F478" s="4">
        <f t="shared" si="39"/>
        <v>1580.07</v>
      </c>
      <c r="G478" s="21" t="s">
        <v>1388</v>
      </c>
      <c r="H478" s="4">
        <f t="shared" si="40"/>
        <v>1580.07</v>
      </c>
      <c r="I478" s="21" t="s">
        <v>1388</v>
      </c>
      <c r="J478" s="4">
        <f t="shared" si="41"/>
        <v>1580.07</v>
      </c>
      <c r="K478" s="21" t="s">
        <v>1388</v>
      </c>
      <c r="L478" s="4">
        <f>VALUE(K478)</f>
        <v>1580.07</v>
      </c>
    </row>
    <row r="479" spans="1:14" x14ac:dyDescent="0.2">
      <c r="A479" s="8" t="s">
        <v>3550</v>
      </c>
      <c r="B479" s="8"/>
      <c r="C479" s="8"/>
      <c r="D479" s="8"/>
      <c r="E479" s="9"/>
      <c r="F479" s="7">
        <f>SUM(F2:F478)</f>
        <v>10432745.439999994</v>
      </c>
      <c r="G479" s="7">
        <f t="shared" ref="G479:L479" si="43">SUM(G2:G478)</f>
        <v>0</v>
      </c>
      <c r="H479" s="7">
        <f t="shared" si="43"/>
        <v>10319076.709999993</v>
      </c>
      <c r="I479" s="7">
        <f t="shared" si="43"/>
        <v>0</v>
      </c>
      <c r="J479" s="7">
        <f t="shared" si="43"/>
        <v>9932033.7000000104</v>
      </c>
      <c r="K479" s="7">
        <f t="shared" si="43"/>
        <v>0</v>
      </c>
      <c r="L479" s="7">
        <f t="shared" si="43"/>
        <v>10577241.649999995</v>
      </c>
      <c r="M479" s="4"/>
      <c r="N479" s="4"/>
    </row>
    <row r="480" spans="1:14" x14ac:dyDescent="0.2">
      <c r="A480" s="20" t="s">
        <v>2159</v>
      </c>
      <c r="B480" s="20" t="s">
        <v>2273</v>
      </c>
      <c r="C480" s="20" t="s">
        <v>2274</v>
      </c>
      <c r="D480" s="20" t="s">
        <v>2275</v>
      </c>
      <c r="E480" s="21" t="s">
        <v>23</v>
      </c>
      <c r="F480" s="4">
        <f t="shared" ref="F480:F485" si="44">VALUE(E480)</f>
        <v>3000</v>
      </c>
      <c r="G480" s="21" t="s">
        <v>23</v>
      </c>
      <c r="H480" s="4">
        <f t="shared" ref="H480:H543" si="45">VALUE(G480)</f>
        <v>3000</v>
      </c>
      <c r="J480" s="4">
        <f t="shared" ref="J480:J543" si="46">VALUE(I480)</f>
        <v>0</v>
      </c>
      <c r="L480" s="4">
        <f t="shared" ref="L480:L487" si="47">VALUE(K480)</f>
        <v>0</v>
      </c>
    </row>
    <row r="481" spans="1:12" x14ac:dyDescent="0.2">
      <c r="A481" s="20" t="s">
        <v>129</v>
      </c>
      <c r="B481" s="20" t="s">
        <v>250</v>
      </c>
      <c r="C481" s="20" t="s">
        <v>251</v>
      </c>
      <c r="D481" s="20" t="s">
        <v>252</v>
      </c>
      <c r="E481" s="21" t="s">
        <v>253</v>
      </c>
      <c r="F481" s="4">
        <f t="shared" si="44"/>
        <v>90750</v>
      </c>
      <c r="G481" s="21" t="s">
        <v>253</v>
      </c>
      <c r="H481" s="4">
        <f t="shared" si="45"/>
        <v>90750</v>
      </c>
      <c r="I481" s="21" t="s">
        <v>253</v>
      </c>
      <c r="J481" s="4">
        <f t="shared" si="46"/>
        <v>90750</v>
      </c>
      <c r="K481" s="21" t="s">
        <v>253</v>
      </c>
      <c r="L481" s="4">
        <f t="shared" si="47"/>
        <v>90750</v>
      </c>
    </row>
    <row r="482" spans="1:12" x14ac:dyDescent="0.2">
      <c r="A482" s="20" t="s">
        <v>2074</v>
      </c>
      <c r="B482" s="20" t="s">
        <v>2137</v>
      </c>
      <c r="C482" s="20" t="s">
        <v>251</v>
      </c>
      <c r="D482" s="20" t="s">
        <v>2138</v>
      </c>
      <c r="F482" s="4">
        <f t="shared" si="44"/>
        <v>0</v>
      </c>
      <c r="H482" s="4">
        <f t="shared" si="45"/>
        <v>0</v>
      </c>
      <c r="J482" s="4">
        <f t="shared" si="46"/>
        <v>0</v>
      </c>
      <c r="K482" s="21" t="s">
        <v>2139</v>
      </c>
      <c r="L482" s="4">
        <f t="shared" si="47"/>
        <v>8900</v>
      </c>
    </row>
    <row r="483" spans="1:12" x14ac:dyDescent="0.2">
      <c r="A483" s="20" t="s">
        <v>2346</v>
      </c>
      <c r="B483" s="20" t="s">
        <v>149</v>
      </c>
      <c r="C483" s="20" t="s">
        <v>251</v>
      </c>
      <c r="D483" s="20" t="s">
        <v>2398</v>
      </c>
      <c r="F483" s="4">
        <f t="shared" si="44"/>
        <v>0</v>
      </c>
      <c r="H483" s="4">
        <f t="shared" si="45"/>
        <v>0</v>
      </c>
      <c r="J483" s="4">
        <f t="shared" si="46"/>
        <v>0</v>
      </c>
      <c r="K483" s="21" t="s">
        <v>51</v>
      </c>
      <c r="L483" s="4">
        <f t="shared" si="47"/>
        <v>4000</v>
      </c>
    </row>
    <row r="484" spans="1:12" x14ac:dyDescent="0.2">
      <c r="A484" s="20" t="s">
        <v>2346</v>
      </c>
      <c r="B484" s="20" t="s">
        <v>149</v>
      </c>
      <c r="C484" s="20" t="s">
        <v>2399</v>
      </c>
      <c r="D484" s="20" t="s">
        <v>2400</v>
      </c>
      <c r="F484" s="4">
        <f t="shared" si="44"/>
        <v>0</v>
      </c>
      <c r="H484" s="4">
        <f t="shared" si="45"/>
        <v>0</v>
      </c>
      <c r="J484" s="4">
        <f t="shared" si="46"/>
        <v>0</v>
      </c>
      <c r="K484" s="21" t="s">
        <v>2401</v>
      </c>
      <c r="L484" s="4">
        <f t="shared" si="47"/>
        <v>12100</v>
      </c>
    </row>
    <row r="485" spans="1:12" x14ac:dyDescent="0.2">
      <c r="A485" s="20" t="s">
        <v>129</v>
      </c>
      <c r="B485" s="20" t="s">
        <v>207</v>
      </c>
      <c r="C485" s="20" t="s">
        <v>208</v>
      </c>
      <c r="D485" s="20" t="s">
        <v>209</v>
      </c>
      <c r="E485" s="21" t="s">
        <v>210</v>
      </c>
      <c r="F485" s="4">
        <f t="shared" si="44"/>
        <v>36500</v>
      </c>
      <c r="G485" s="21" t="s">
        <v>210</v>
      </c>
      <c r="H485" s="4">
        <f t="shared" si="45"/>
        <v>36500</v>
      </c>
      <c r="I485" s="21" t="s">
        <v>211</v>
      </c>
      <c r="J485" s="4">
        <f t="shared" si="46"/>
        <v>24190.32</v>
      </c>
      <c r="K485" s="21" t="s">
        <v>212</v>
      </c>
      <c r="L485" s="4">
        <f t="shared" si="47"/>
        <v>36285.480000000003</v>
      </c>
    </row>
    <row r="486" spans="1:12" x14ac:dyDescent="0.2">
      <c r="A486" s="20" t="s">
        <v>3015</v>
      </c>
      <c r="B486" s="20" t="s">
        <v>149</v>
      </c>
      <c r="C486" s="20" t="s">
        <v>208</v>
      </c>
      <c r="D486" s="20" t="s">
        <v>3016</v>
      </c>
      <c r="F486" s="4">
        <v>500</v>
      </c>
      <c r="G486" s="21" t="s">
        <v>125</v>
      </c>
      <c r="H486" s="4">
        <f t="shared" si="45"/>
        <v>500</v>
      </c>
      <c r="I486" s="21" t="s">
        <v>3017</v>
      </c>
      <c r="J486" s="4">
        <f t="shared" si="46"/>
        <v>1354.03</v>
      </c>
      <c r="K486" s="21" t="s">
        <v>2872</v>
      </c>
      <c r="L486" s="4">
        <f t="shared" si="47"/>
        <v>1400</v>
      </c>
    </row>
    <row r="487" spans="1:12" x14ac:dyDescent="0.2">
      <c r="A487" s="20" t="s">
        <v>3402</v>
      </c>
      <c r="B487" s="20" t="s">
        <v>600</v>
      </c>
      <c r="C487" s="20" t="s">
        <v>208</v>
      </c>
      <c r="D487" s="20" t="s">
        <v>3403</v>
      </c>
      <c r="F487" s="4">
        <f t="shared" ref="F487:F493" si="48">VALUE(E487)</f>
        <v>0</v>
      </c>
      <c r="H487" s="4">
        <f t="shared" si="45"/>
        <v>0</v>
      </c>
      <c r="J487" s="4">
        <f t="shared" si="46"/>
        <v>0</v>
      </c>
      <c r="L487" s="4">
        <f t="shared" si="47"/>
        <v>0</v>
      </c>
    </row>
    <row r="488" spans="1:12" x14ac:dyDescent="0.2">
      <c r="A488" s="20" t="s">
        <v>129</v>
      </c>
      <c r="B488" s="20" t="s">
        <v>130</v>
      </c>
      <c r="C488" s="20" t="s">
        <v>131</v>
      </c>
      <c r="D488" s="20" t="s">
        <v>132</v>
      </c>
      <c r="E488" s="21" t="s">
        <v>133</v>
      </c>
      <c r="F488" s="4">
        <f t="shared" si="48"/>
        <v>33400</v>
      </c>
      <c r="G488" s="21" t="s">
        <v>133</v>
      </c>
      <c r="H488" s="4">
        <f t="shared" si="45"/>
        <v>33400</v>
      </c>
      <c r="I488" s="21" t="s">
        <v>134</v>
      </c>
      <c r="J488" s="4">
        <f t="shared" si="46"/>
        <v>35641.68</v>
      </c>
      <c r="L488" s="4">
        <v>44128.28</v>
      </c>
    </row>
    <row r="489" spans="1:12" x14ac:dyDescent="0.2">
      <c r="A489" s="20" t="s">
        <v>129</v>
      </c>
      <c r="B489" s="20" t="s">
        <v>149</v>
      </c>
      <c r="C489" s="20" t="s">
        <v>131</v>
      </c>
      <c r="D489" s="20" t="s">
        <v>150</v>
      </c>
      <c r="E489" s="21" t="s">
        <v>151</v>
      </c>
      <c r="F489" s="4">
        <f t="shared" si="48"/>
        <v>11240</v>
      </c>
      <c r="G489" s="21" t="s">
        <v>151</v>
      </c>
      <c r="H489" s="4">
        <f t="shared" si="45"/>
        <v>11240</v>
      </c>
      <c r="I489" s="21" t="s">
        <v>152</v>
      </c>
      <c r="J489" s="4">
        <f t="shared" si="46"/>
        <v>11238.48</v>
      </c>
      <c r="K489" s="21" t="s">
        <v>151</v>
      </c>
      <c r="L489" s="4">
        <f t="shared" ref="L489:L508" si="49">VALUE(K489)</f>
        <v>11240</v>
      </c>
    </row>
    <row r="490" spans="1:12" x14ac:dyDescent="0.2">
      <c r="A490" s="20" t="s">
        <v>2159</v>
      </c>
      <c r="B490" s="20" t="s">
        <v>2240</v>
      </c>
      <c r="C490" s="20" t="s">
        <v>2241</v>
      </c>
      <c r="D490" s="20" t="s">
        <v>2242</v>
      </c>
      <c r="F490" s="4">
        <f t="shared" si="48"/>
        <v>0</v>
      </c>
      <c r="H490" s="4">
        <f t="shared" si="45"/>
        <v>0</v>
      </c>
      <c r="I490" s="21" t="s">
        <v>2243</v>
      </c>
      <c r="J490" s="4">
        <f t="shared" si="46"/>
        <v>10248.700000000001</v>
      </c>
      <c r="L490" s="4">
        <f t="shared" si="49"/>
        <v>0</v>
      </c>
    </row>
    <row r="491" spans="1:12" x14ac:dyDescent="0.2">
      <c r="A491" s="20" t="s">
        <v>2937</v>
      </c>
      <c r="B491" s="20" t="s">
        <v>2570</v>
      </c>
      <c r="C491" s="20" t="s">
        <v>2241</v>
      </c>
      <c r="D491" s="20" t="s">
        <v>2970</v>
      </c>
      <c r="E491" s="21" t="s">
        <v>2971</v>
      </c>
      <c r="F491" s="4">
        <f t="shared" si="48"/>
        <v>6165.19</v>
      </c>
      <c r="G491" s="21" t="s">
        <v>2971</v>
      </c>
      <c r="H491" s="4">
        <f t="shared" si="45"/>
        <v>6165.19</v>
      </c>
      <c r="I491" s="21" t="s">
        <v>2972</v>
      </c>
      <c r="J491" s="4">
        <f t="shared" si="46"/>
        <v>6780.54</v>
      </c>
      <c r="K491" s="21" t="s">
        <v>2973</v>
      </c>
      <c r="L491" s="4">
        <f t="shared" si="49"/>
        <v>8995.44</v>
      </c>
    </row>
    <row r="492" spans="1:12" x14ac:dyDescent="0.2">
      <c r="A492" s="20" t="s">
        <v>1781</v>
      </c>
      <c r="B492" s="20" t="s">
        <v>1234</v>
      </c>
      <c r="C492" s="20" t="s">
        <v>1787</v>
      </c>
      <c r="D492" s="20" t="s">
        <v>1788</v>
      </c>
      <c r="E492" s="21" t="s">
        <v>1789</v>
      </c>
      <c r="F492" s="4">
        <f t="shared" si="48"/>
        <v>1126</v>
      </c>
      <c r="G492" s="21" t="s">
        <v>1789</v>
      </c>
      <c r="H492" s="4">
        <f t="shared" si="45"/>
        <v>1126</v>
      </c>
      <c r="I492" s="21" t="s">
        <v>1790</v>
      </c>
      <c r="J492" s="4">
        <f t="shared" si="46"/>
        <v>1009.07</v>
      </c>
      <c r="K492" s="21" t="s">
        <v>1789</v>
      </c>
      <c r="L492" s="4">
        <f t="shared" si="49"/>
        <v>1126</v>
      </c>
    </row>
    <row r="493" spans="1:12" x14ac:dyDescent="0.2">
      <c r="A493" s="20" t="s">
        <v>1781</v>
      </c>
      <c r="B493" s="20" t="s">
        <v>1234</v>
      </c>
      <c r="C493" s="20" t="s">
        <v>1791</v>
      </c>
      <c r="D493" s="20" t="s">
        <v>1792</v>
      </c>
      <c r="E493" s="21" t="s">
        <v>1793</v>
      </c>
      <c r="F493" s="4">
        <f t="shared" si="48"/>
        <v>28295.02</v>
      </c>
      <c r="G493" s="21" t="s">
        <v>1793</v>
      </c>
      <c r="H493" s="4">
        <f t="shared" si="45"/>
        <v>28295.02</v>
      </c>
      <c r="I493" s="21" t="s">
        <v>1794</v>
      </c>
      <c r="J493" s="4">
        <f t="shared" si="46"/>
        <v>29093.02</v>
      </c>
      <c r="K493" s="21" t="s">
        <v>1795</v>
      </c>
      <c r="L493" s="4">
        <f t="shared" si="49"/>
        <v>35629.9</v>
      </c>
    </row>
    <row r="494" spans="1:12" x14ac:dyDescent="0.2">
      <c r="A494" s="20" t="s">
        <v>1855</v>
      </c>
      <c r="B494" s="20" t="s">
        <v>860</v>
      </c>
      <c r="C494" s="20" t="s">
        <v>1856</v>
      </c>
      <c r="D494" s="20" t="s">
        <v>1857</v>
      </c>
      <c r="F494" s="4">
        <v>5200</v>
      </c>
      <c r="G494" s="21" t="s">
        <v>308</v>
      </c>
      <c r="H494" s="4">
        <f t="shared" si="45"/>
        <v>5200</v>
      </c>
      <c r="I494" s="21" t="s">
        <v>1858</v>
      </c>
      <c r="J494" s="4">
        <f t="shared" si="46"/>
        <v>9243.77</v>
      </c>
      <c r="K494" s="21" t="s">
        <v>169</v>
      </c>
      <c r="L494" s="4">
        <f t="shared" si="49"/>
        <v>2000</v>
      </c>
    </row>
    <row r="495" spans="1:12" x14ac:dyDescent="0.2">
      <c r="A495" s="20" t="s">
        <v>1855</v>
      </c>
      <c r="B495" s="20" t="s">
        <v>900</v>
      </c>
      <c r="C495" s="20" t="s">
        <v>1856</v>
      </c>
      <c r="D495" s="20" t="s">
        <v>1877</v>
      </c>
      <c r="F495" s="4">
        <f t="shared" ref="F495:F520" si="50">VALUE(E495)</f>
        <v>0</v>
      </c>
      <c r="H495" s="4">
        <f t="shared" si="45"/>
        <v>0</v>
      </c>
      <c r="J495" s="4">
        <f t="shared" si="46"/>
        <v>0</v>
      </c>
      <c r="L495" s="4">
        <f t="shared" si="49"/>
        <v>0</v>
      </c>
    </row>
    <row r="496" spans="1:12" x14ac:dyDescent="0.2">
      <c r="A496" s="20" t="s">
        <v>1855</v>
      </c>
      <c r="B496" s="20" t="s">
        <v>1892</v>
      </c>
      <c r="C496" s="20" t="s">
        <v>1856</v>
      </c>
      <c r="D496" s="20" t="s">
        <v>1893</v>
      </c>
      <c r="E496" s="21" t="s">
        <v>1894</v>
      </c>
      <c r="F496" s="4">
        <f t="shared" si="50"/>
        <v>302.5</v>
      </c>
      <c r="G496" s="21" t="s">
        <v>1894</v>
      </c>
      <c r="H496" s="4">
        <f t="shared" si="45"/>
        <v>302.5</v>
      </c>
      <c r="I496" s="21" t="s">
        <v>1894</v>
      </c>
      <c r="J496" s="4">
        <f t="shared" si="46"/>
        <v>302.5</v>
      </c>
      <c r="K496" s="21" t="s">
        <v>125</v>
      </c>
      <c r="L496" s="4">
        <f t="shared" si="49"/>
        <v>500</v>
      </c>
    </row>
    <row r="497" spans="1:12" x14ac:dyDescent="0.2">
      <c r="A497" s="20" t="s">
        <v>2035</v>
      </c>
      <c r="B497" s="20" t="s">
        <v>2038</v>
      </c>
      <c r="C497" s="20" t="s">
        <v>1856</v>
      </c>
      <c r="D497" s="20" t="s">
        <v>2039</v>
      </c>
      <c r="E497" s="21" t="s">
        <v>125</v>
      </c>
      <c r="F497" s="4">
        <f t="shared" si="50"/>
        <v>500</v>
      </c>
      <c r="G497" s="21" t="s">
        <v>125</v>
      </c>
      <c r="H497" s="4">
        <f t="shared" si="45"/>
        <v>500</v>
      </c>
      <c r="I497" s="21" t="s">
        <v>2040</v>
      </c>
      <c r="J497" s="4">
        <f t="shared" si="46"/>
        <v>203.55</v>
      </c>
      <c r="K497" s="21" t="s">
        <v>125</v>
      </c>
      <c r="L497" s="4">
        <f t="shared" si="49"/>
        <v>500</v>
      </c>
    </row>
    <row r="498" spans="1:12" x14ac:dyDescent="0.2">
      <c r="A498" s="20" t="s">
        <v>3402</v>
      </c>
      <c r="B498" s="20" t="s">
        <v>600</v>
      </c>
      <c r="C498" s="20" t="s">
        <v>1856</v>
      </c>
      <c r="D498" s="20" t="s">
        <v>3404</v>
      </c>
      <c r="F498" s="4">
        <f t="shared" si="50"/>
        <v>0</v>
      </c>
      <c r="H498" s="4">
        <f t="shared" si="45"/>
        <v>0</v>
      </c>
      <c r="J498" s="4">
        <f t="shared" si="46"/>
        <v>0</v>
      </c>
      <c r="L498" s="4">
        <f t="shared" si="49"/>
        <v>0</v>
      </c>
    </row>
    <row r="499" spans="1:12" x14ac:dyDescent="0.2">
      <c r="A499" s="20" t="s">
        <v>2346</v>
      </c>
      <c r="B499" s="20" t="s">
        <v>149</v>
      </c>
      <c r="C499" s="20" t="s">
        <v>2402</v>
      </c>
      <c r="D499" s="20" t="s">
        <v>2403</v>
      </c>
      <c r="E499" s="21" t="s">
        <v>2404</v>
      </c>
      <c r="F499" s="4">
        <f t="shared" si="50"/>
        <v>21170.1</v>
      </c>
      <c r="G499" s="21" t="s">
        <v>2404</v>
      </c>
      <c r="H499" s="4">
        <f t="shared" si="45"/>
        <v>21170.1</v>
      </c>
      <c r="I499" s="21" t="s">
        <v>2405</v>
      </c>
      <c r="J499" s="4">
        <f t="shared" si="46"/>
        <v>41867.21</v>
      </c>
      <c r="K499" s="21" t="s">
        <v>2406</v>
      </c>
      <c r="L499" s="4">
        <f t="shared" si="49"/>
        <v>75000</v>
      </c>
    </row>
    <row r="500" spans="1:12" x14ac:dyDescent="0.2">
      <c r="A500" s="20" t="s">
        <v>2346</v>
      </c>
      <c r="B500" s="20" t="s">
        <v>2533</v>
      </c>
      <c r="C500" s="20" t="s">
        <v>2402</v>
      </c>
      <c r="D500" s="20" t="s">
        <v>2534</v>
      </c>
      <c r="E500" s="21" t="s">
        <v>2535</v>
      </c>
      <c r="F500" s="4">
        <f t="shared" si="50"/>
        <v>85850</v>
      </c>
      <c r="G500" s="21" t="s">
        <v>2535</v>
      </c>
      <c r="H500" s="4">
        <f t="shared" si="45"/>
        <v>85850</v>
      </c>
      <c r="I500" s="21" t="s">
        <v>2536</v>
      </c>
      <c r="J500" s="4">
        <f t="shared" si="46"/>
        <v>58565.86</v>
      </c>
      <c r="K500" s="21" t="s">
        <v>2537</v>
      </c>
      <c r="L500" s="4">
        <f>VALUE(K500)-70000</f>
        <v>90000</v>
      </c>
    </row>
    <row r="501" spans="1:12" x14ac:dyDescent="0.2">
      <c r="A501" s="20" t="s">
        <v>2937</v>
      </c>
      <c r="B501" s="20" t="s">
        <v>2570</v>
      </c>
      <c r="C501" s="20" t="s">
        <v>2402</v>
      </c>
      <c r="D501" s="20" t="s">
        <v>2974</v>
      </c>
      <c r="E501" s="21" t="s">
        <v>2975</v>
      </c>
      <c r="F501" s="4">
        <f t="shared" si="50"/>
        <v>37480.74</v>
      </c>
      <c r="G501" s="21" t="s">
        <v>2975</v>
      </c>
      <c r="H501" s="4">
        <f t="shared" si="45"/>
        <v>37480.74</v>
      </c>
      <c r="I501" s="21" t="s">
        <v>2976</v>
      </c>
      <c r="J501" s="4">
        <f t="shared" si="46"/>
        <v>42184.55</v>
      </c>
      <c r="K501" s="21" t="s">
        <v>2977</v>
      </c>
      <c r="L501" s="4">
        <f t="shared" si="49"/>
        <v>62298.54</v>
      </c>
    </row>
    <row r="502" spans="1:12" x14ac:dyDescent="0.2">
      <c r="A502" s="20" t="s">
        <v>2937</v>
      </c>
      <c r="B502" s="20" t="s">
        <v>163</v>
      </c>
      <c r="C502" s="20" t="s">
        <v>2402</v>
      </c>
      <c r="D502" s="20" t="s">
        <v>2989</v>
      </c>
      <c r="E502" s="21" t="s">
        <v>228</v>
      </c>
      <c r="F502" s="4">
        <f t="shared" si="50"/>
        <v>25000</v>
      </c>
      <c r="G502" s="21" t="s">
        <v>228</v>
      </c>
      <c r="H502" s="4">
        <f t="shared" si="45"/>
        <v>25000</v>
      </c>
      <c r="I502" s="21" t="s">
        <v>2990</v>
      </c>
      <c r="J502" s="4">
        <f t="shared" si="46"/>
        <v>36407.69</v>
      </c>
      <c r="K502" s="21" t="s">
        <v>228</v>
      </c>
      <c r="L502" s="4">
        <f t="shared" si="49"/>
        <v>25000</v>
      </c>
    </row>
    <row r="503" spans="1:12" x14ac:dyDescent="0.2">
      <c r="A503" s="20" t="s">
        <v>3015</v>
      </c>
      <c r="B503" s="20" t="s">
        <v>149</v>
      </c>
      <c r="C503" s="20" t="s">
        <v>2402</v>
      </c>
      <c r="D503" s="20" t="s">
        <v>2403</v>
      </c>
      <c r="E503" s="21" t="s">
        <v>3018</v>
      </c>
      <c r="F503" s="4">
        <f t="shared" si="50"/>
        <v>45450</v>
      </c>
      <c r="G503" s="21" t="s">
        <v>3018</v>
      </c>
      <c r="H503" s="4">
        <f t="shared" si="45"/>
        <v>45450</v>
      </c>
      <c r="I503" s="21" t="s">
        <v>3019</v>
      </c>
      <c r="J503" s="4">
        <f t="shared" si="46"/>
        <v>29515.22</v>
      </c>
      <c r="K503" s="21" t="s">
        <v>3020</v>
      </c>
      <c r="L503" s="4">
        <f t="shared" si="49"/>
        <v>62000</v>
      </c>
    </row>
    <row r="504" spans="1:12" x14ac:dyDescent="0.2">
      <c r="A504" s="20" t="s">
        <v>2937</v>
      </c>
      <c r="B504" s="20" t="s">
        <v>163</v>
      </c>
      <c r="C504" s="20" t="s">
        <v>2991</v>
      </c>
      <c r="D504" s="20" t="s">
        <v>2992</v>
      </c>
      <c r="E504" s="21" t="s">
        <v>146</v>
      </c>
      <c r="F504" s="4">
        <f t="shared" si="50"/>
        <v>10000</v>
      </c>
      <c r="G504" s="21" t="s">
        <v>146</v>
      </c>
      <c r="H504" s="4">
        <f t="shared" si="45"/>
        <v>10000</v>
      </c>
      <c r="I504" s="21" t="s">
        <v>2993</v>
      </c>
      <c r="J504" s="4">
        <f t="shared" si="46"/>
        <v>55564.98</v>
      </c>
      <c r="K504" s="21" t="s">
        <v>146</v>
      </c>
      <c r="L504" s="4">
        <f t="shared" si="49"/>
        <v>10000</v>
      </c>
    </row>
    <row r="505" spans="1:12" x14ac:dyDescent="0.2">
      <c r="A505" s="20" t="s">
        <v>3015</v>
      </c>
      <c r="B505" s="20" t="s">
        <v>149</v>
      </c>
      <c r="C505" s="20" t="s">
        <v>2991</v>
      </c>
      <c r="D505" s="20" t="s">
        <v>3021</v>
      </c>
      <c r="E505" s="21" t="s">
        <v>23</v>
      </c>
      <c r="F505" s="4">
        <f t="shared" si="50"/>
        <v>3000</v>
      </c>
      <c r="G505" s="21" t="s">
        <v>23</v>
      </c>
      <c r="H505" s="4">
        <f t="shared" si="45"/>
        <v>3000</v>
      </c>
      <c r="I505" s="21" t="s">
        <v>3022</v>
      </c>
      <c r="J505" s="4">
        <f t="shared" si="46"/>
        <v>10793.2</v>
      </c>
      <c r="K505" s="21" t="s">
        <v>18</v>
      </c>
      <c r="L505" s="4">
        <f t="shared" si="49"/>
        <v>5000</v>
      </c>
    </row>
    <row r="506" spans="1:12" x14ac:dyDescent="0.2">
      <c r="A506" s="20" t="s">
        <v>9</v>
      </c>
      <c r="B506" s="20" t="s">
        <v>10</v>
      </c>
      <c r="C506" s="20" t="s">
        <v>11</v>
      </c>
      <c r="D506" s="20" t="s">
        <v>12</v>
      </c>
      <c r="F506" s="4">
        <f t="shared" si="50"/>
        <v>0</v>
      </c>
      <c r="H506" s="4">
        <f t="shared" si="45"/>
        <v>0</v>
      </c>
      <c r="J506" s="4">
        <f t="shared" si="46"/>
        <v>0</v>
      </c>
      <c r="L506" s="4">
        <f t="shared" si="49"/>
        <v>0</v>
      </c>
    </row>
    <row r="507" spans="1:12" x14ac:dyDescent="0.2">
      <c r="A507" s="20" t="s">
        <v>53</v>
      </c>
      <c r="B507" s="20" t="s">
        <v>63</v>
      </c>
      <c r="C507" s="20" t="s">
        <v>11</v>
      </c>
      <c r="D507" s="20" t="s">
        <v>64</v>
      </c>
      <c r="E507" s="21" t="s">
        <v>65</v>
      </c>
      <c r="F507" s="4">
        <f t="shared" si="50"/>
        <v>20000</v>
      </c>
      <c r="G507" s="21" t="s">
        <v>65</v>
      </c>
      <c r="H507" s="4">
        <f t="shared" si="45"/>
        <v>20000</v>
      </c>
      <c r="I507" s="21" t="s">
        <v>66</v>
      </c>
      <c r="J507" s="4">
        <f t="shared" si="46"/>
        <v>22990</v>
      </c>
      <c r="L507" s="4">
        <f t="shared" si="49"/>
        <v>0</v>
      </c>
    </row>
    <row r="508" spans="1:12" x14ac:dyDescent="0.2">
      <c r="A508" s="20" t="s">
        <v>129</v>
      </c>
      <c r="B508" s="20" t="s">
        <v>245</v>
      </c>
      <c r="C508" s="20" t="s">
        <v>11</v>
      </c>
      <c r="D508" s="20" t="s">
        <v>246</v>
      </c>
      <c r="E508" s="21" t="s">
        <v>247</v>
      </c>
      <c r="F508" s="4">
        <f t="shared" si="50"/>
        <v>22246.47</v>
      </c>
      <c r="G508" s="21" t="s">
        <v>247</v>
      </c>
      <c r="H508" s="4">
        <f t="shared" si="45"/>
        <v>22246.47</v>
      </c>
      <c r="I508" s="21" t="s">
        <v>248</v>
      </c>
      <c r="J508" s="4">
        <f t="shared" si="46"/>
        <v>30750.55</v>
      </c>
      <c r="K508" s="21" t="s">
        <v>249</v>
      </c>
      <c r="L508" s="4">
        <f t="shared" si="49"/>
        <v>30000</v>
      </c>
    </row>
    <row r="509" spans="1:12" x14ac:dyDescent="0.2">
      <c r="A509" s="20" t="s">
        <v>258</v>
      </c>
      <c r="B509" s="20" t="s">
        <v>130</v>
      </c>
      <c r="C509" s="20" t="s">
        <v>11</v>
      </c>
      <c r="D509" s="20" t="s">
        <v>259</v>
      </c>
      <c r="E509" s="21" t="s">
        <v>260</v>
      </c>
      <c r="F509" s="4">
        <f t="shared" si="50"/>
        <v>600</v>
      </c>
      <c r="G509" s="21" t="s">
        <v>260</v>
      </c>
      <c r="H509" s="4">
        <f t="shared" si="45"/>
        <v>600</v>
      </c>
      <c r="I509" s="21" t="s">
        <v>261</v>
      </c>
      <c r="J509" s="4">
        <f t="shared" si="46"/>
        <v>482.2</v>
      </c>
      <c r="L509" s="4">
        <v>600</v>
      </c>
    </row>
    <row r="510" spans="1:12" x14ac:dyDescent="0.2">
      <c r="A510" s="20" t="s">
        <v>258</v>
      </c>
      <c r="B510" s="20" t="s">
        <v>262</v>
      </c>
      <c r="C510" s="20" t="s">
        <v>11</v>
      </c>
      <c r="D510" s="20" t="s">
        <v>263</v>
      </c>
      <c r="E510" s="21" t="s">
        <v>264</v>
      </c>
      <c r="F510" s="4">
        <f t="shared" si="50"/>
        <v>450</v>
      </c>
      <c r="G510" s="21" t="s">
        <v>264</v>
      </c>
      <c r="H510" s="4">
        <f t="shared" si="45"/>
        <v>450</v>
      </c>
      <c r="I510" s="21" t="s">
        <v>265</v>
      </c>
      <c r="J510" s="4">
        <f t="shared" si="46"/>
        <v>331.48</v>
      </c>
      <c r="K510" s="21" t="s">
        <v>264</v>
      </c>
      <c r="L510" s="4">
        <f t="shared" ref="L510:L573" si="51">VALUE(K510)</f>
        <v>450</v>
      </c>
    </row>
    <row r="511" spans="1:12" x14ac:dyDescent="0.2">
      <c r="A511" s="20" t="s">
        <v>258</v>
      </c>
      <c r="B511" s="20" t="s">
        <v>266</v>
      </c>
      <c r="C511" s="20" t="s">
        <v>11</v>
      </c>
      <c r="D511" s="20" t="s">
        <v>267</v>
      </c>
      <c r="E511" s="21" t="s">
        <v>117</v>
      </c>
      <c r="F511" s="4">
        <f t="shared" si="50"/>
        <v>1000</v>
      </c>
      <c r="G511" s="21" t="s">
        <v>117</v>
      </c>
      <c r="H511" s="4">
        <f t="shared" si="45"/>
        <v>1000</v>
      </c>
      <c r="I511" s="21" t="s">
        <v>268</v>
      </c>
      <c r="J511" s="4">
        <f t="shared" si="46"/>
        <v>573.05999999999995</v>
      </c>
      <c r="K511" s="21" t="s">
        <v>117</v>
      </c>
      <c r="L511" s="4">
        <f t="shared" si="51"/>
        <v>1000</v>
      </c>
    </row>
    <row r="512" spans="1:12" x14ac:dyDescent="0.2">
      <c r="A512" s="20" t="s">
        <v>258</v>
      </c>
      <c r="B512" s="20" t="s">
        <v>283</v>
      </c>
      <c r="C512" s="20" t="s">
        <v>11</v>
      </c>
      <c r="D512" s="20" t="s">
        <v>284</v>
      </c>
      <c r="E512" s="21" t="s">
        <v>16</v>
      </c>
      <c r="F512" s="4">
        <f t="shared" si="50"/>
        <v>6500</v>
      </c>
      <c r="G512" s="21" t="s">
        <v>16</v>
      </c>
      <c r="H512" s="4">
        <f t="shared" si="45"/>
        <v>6500</v>
      </c>
      <c r="I512" s="21" t="s">
        <v>285</v>
      </c>
      <c r="J512" s="4">
        <f t="shared" si="46"/>
        <v>5305.75</v>
      </c>
      <c r="K512" s="21" t="s">
        <v>16</v>
      </c>
      <c r="L512" s="4">
        <f t="shared" si="51"/>
        <v>6500</v>
      </c>
    </row>
    <row r="513" spans="1:12" x14ac:dyDescent="0.2">
      <c r="A513" s="20" t="s">
        <v>258</v>
      </c>
      <c r="B513" s="20" t="s">
        <v>286</v>
      </c>
      <c r="C513" s="20" t="s">
        <v>11</v>
      </c>
      <c r="D513" s="20" t="s">
        <v>287</v>
      </c>
      <c r="E513" s="21" t="s">
        <v>125</v>
      </c>
      <c r="F513" s="4">
        <f t="shared" si="50"/>
        <v>500</v>
      </c>
      <c r="G513" s="21" t="s">
        <v>125</v>
      </c>
      <c r="H513" s="4">
        <f t="shared" si="45"/>
        <v>500</v>
      </c>
      <c r="I513" s="21" t="s">
        <v>288</v>
      </c>
      <c r="J513" s="4">
        <f t="shared" si="46"/>
        <v>175.16</v>
      </c>
      <c r="K513" s="21" t="s">
        <v>125</v>
      </c>
      <c r="L513" s="4">
        <f t="shared" si="51"/>
        <v>500</v>
      </c>
    </row>
    <row r="514" spans="1:12" x14ac:dyDescent="0.2">
      <c r="A514" s="20" t="s">
        <v>289</v>
      </c>
      <c r="B514" s="20" t="s">
        <v>290</v>
      </c>
      <c r="C514" s="20" t="s">
        <v>11</v>
      </c>
      <c r="D514" s="20" t="s">
        <v>291</v>
      </c>
      <c r="E514" s="21" t="s">
        <v>117</v>
      </c>
      <c r="F514" s="4">
        <f t="shared" si="50"/>
        <v>1000</v>
      </c>
      <c r="G514" s="21" t="s">
        <v>117</v>
      </c>
      <c r="H514" s="4">
        <f t="shared" si="45"/>
        <v>1000</v>
      </c>
      <c r="J514" s="4">
        <f t="shared" si="46"/>
        <v>0</v>
      </c>
      <c r="L514" s="4">
        <f t="shared" si="51"/>
        <v>0</v>
      </c>
    </row>
    <row r="515" spans="1:12" x14ac:dyDescent="0.2">
      <c r="A515" s="20" t="s">
        <v>310</v>
      </c>
      <c r="B515" s="20" t="s">
        <v>10</v>
      </c>
      <c r="C515" s="20" t="s">
        <v>11</v>
      </c>
      <c r="D515" s="20" t="s">
        <v>311</v>
      </c>
      <c r="E515" s="21" t="s">
        <v>51</v>
      </c>
      <c r="F515" s="4">
        <f t="shared" si="50"/>
        <v>4000</v>
      </c>
      <c r="G515" s="21" t="s">
        <v>51</v>
      </c>
      <c r="H515" s="4">
        <f t="shared" si="45"/>
        <v>4000</v>
      </c>
      <c r="I515" s="21" t="s">
        <v>312</v>
      </c>
      <c r="J515" s="4">
        <f t="shared" si="46"/>
        <v>1157.97</v>
      </c>
      <c r="K515" s="21" t="s">
        <v>313</v>
      </c>
      <c r="L515" s="4">
        <f t="shared" si="51"/>
        <v>16496.849999999999</v>
      </c>
    </row>
    <row r="516" spans="1:12" x14ac:dyDescent="0.2">
      <c r="A516" s="20" t="s">
        <v>1855</v>
      </c>
      <c r="B516" s="20" t="s">
        <v>860</v>
      </c>
      <c r="C516" s="20" t="s">
        <v>11</v>
      </c>
      <c r="D516" s="20" t="s">
        <v>1859</v>
      </c>
      <c r="E516" s="21" t="s">
        <v>125</v>
      </c>
      <c r="F516" s="4">
        <f t="shared" si="50"/>
        <v>500</v>
      </c>
      <c r="G516" s="21" t="s">
        <v>125</v>
      </c>
      <c r="H516" s="4">
        <f t="shared" si="45"/>
        <v>500</v>
      </c>
      <c r="I516" s="21" t="s">
        <v>1860</v>
      </c>
      <c r="J516" s="4">
        <f t="shared" si="46"/>
        <v>360.09</v>
      </c>
      <c r="K516" s="21" t="s">
        <v>125</v>
      </c>
      <c r="L516" s="4">
        <f>VALUE(K516)+15000</f>
        <v>15500</v>
      </c>
    </row>
    <row r="517" spans="1:12" x14ac:dyDescent="0.2">
      <c r="A517" s="20" t="s">
        <v>1855</v>
      </c>
      <c r="B517" s="20" t="s">
        <v>900</v>
      </c>
      <c r="C517" s="20" t="s">
        <v>11</v>
      </c>
      <c r="D517" s="20" t="s">
        <v>1878</v>
      </c>
      <c r="F517" s="4">
        <f t="shared" si="50"/>
        <v>0</v>
      </c>
      <c r="H517" s="4">
        <f t="shared" si="45"/>
        <v>0</v>
      </c>
      <c r="I517" s="21" t="s">
        <v>1879</v>
      </c>
      <c r="J517" s="4">
        <f t="shared" si="46"/>
        <v>1924.67</v>
      </c>
      <c r="L517" s="4">
        <f t="shared" si="51"/>
        <v>0</v>
      </c>
    </row>
    <row r="518" spans="1:12" x14ac:dyDescent="0.2">
      <c r="A518" s="20" t="s">
        <v>2074</v>
      </c>
      <c r="B518" s="20" t="s">
        <v>2116</v>
      </c>
      <c r="C518" s="20" t="s">
        <v>11</v>
      </c>
      <c r="D518" s="20" t="s">
        <v>2117</v>
      </c>
      <c r="E518" s="21" t="s">
        <v>69</v>
      </c>
      <c r="F518" s="4">
        <f t="shared" si="50"/>
        <v>15000</v>
      </c>
      <c r="G518" s="21" t="s">
        <v>69</v>
      </c>
      <c r="H518" s="4">
        <f t="shared" si="45"/>
        <v>15000</v>
      </c>
      <c r="I518" s="21" t="s">
        <v>2118</v>
      </c>
      <c r="J518" s="4">
        <f t="shared" si="46"/>
        <v>6616.52</v>
      </c>
      <c r="K518" s="21" t="s">
        <v>146</v>
      </c>
      <c r="L518" s="4">
        <f t="shared" si="51"/>
        <v>10000</v>
      </c>
    </row>
    <row r="519" spans="1:12" x14ac:dyDescent="0.2">
      <c r="A519" s="20" t="s">
        <v>2074</v>
      </c>
      <c r="B519" s="20" t="s">
        <v>2130</v>
      </c>
      <c r="C519" s="20" t="s">
        <v>11</v>
      </c>
      <c r="D519" s="20" t="s">
        <v>2131</v>
      </c>
      <c r="E519" s="21" t="s">
        <v>23</v>
      </c>
      <c r="F519" s="4">
        <f t="shared" si="50"/>
        <v>3000</v>
      </c>
      <c r="G519" s="21" t="s">
        <v>23</v>
      </c>
      <c r="H519" s="4">
        <f t="shared" si="45"/>
        <v>3000</v>
      </c>
      <c r="I519" s="21" t="s">
        <v>2132</v>
      </c>
      <c r="J519" s="4">
        <f t="shared" si="46"/>
        <v>1869</v>
      </c>
      <c r="K519" s="21" t="s">
        <v>169</v>
      </c>
      <c r="L519" s="4">
        <f t="shared" si="51"/>
        <v>2000</v>
      </c>
    </row>
    <row r="520" spans="1:12" x14ac:dyDescent="0.2">
      <c r="A520" s="20" t="s">
        <v>2074</v>
      </c>
      <c r="B520" s="20" t="s">
        <v>2137</v>
      </c>
      <c r="C520" s="20" t="s">
        <v>11</v>
      </c>
      <c r="D520" s="20" t="s">
        <v>2140</v>
      </c>
      <c r="F520" s="4">
        <f t="shared" si="50"/>
        <v>0</v>
      </c>
      <c r="H520" s="4">
        <f t="shared" si="45"/>
        <v>0</v>
      </c>
      <c r="I520" s="21" t="s">
        <v>2141</v>
      </c>
      <c r="J520" s="4">
        <f t="shared" si="46"/>
        <v>477.95</v>
      </c>
      <c r="L520" s="4">
        <f t="shared" si="51"/>
        <v>0</v>
      </c>
    </row>
    <row r="521" spans="1:12" x14ac:dyDescent="0.2">
      <c r="A521" s="20" t="s">
        <v>2159</v>
      </c>
      <c r="B521" s="20" t="s">
        <v>266</v>
      </c>
      <c r="C521" s="20" t="s">
        <v>11</v>
      </c>
      <c r="D521" s="20" t="s">
        <v>2160</v>
      </c>
      <c r="F521" s="4">
        <v>1500</v>
      </c>
      <c r="G521" s="21" t="s">
        <v>25</v>
      </c>
      <c r="H521" s="4">
        <f t="shared" si="45"/>
        <v>1500</v>
      </c>
      <c r="I521" s="21" t="s">
        <v>2161</v>
      </c>
      <c r="J521" s="4">
        <f t="shared" si="46"/>
        <v>14</v>
      </c>
      <c r="K521" s="21" t="s">
        <v>25</v>
      </c>
      <c r="L521" s="4">
        <f t="shared" si="51"/>
        <v>1500</v>
      </c>
    </row>
    <row r="522" spans="1:12" x14ac:dyDescent="0.2">
      <c r="A522" s="20" t="s">
        <v>2289</v>
      </c>
      <c r="B522" s="20" t="s">
        <v>957</v>
      </c>
      <c r="C522" s="20" t="s">
        <v>11</v>
      </c>
      <c r="D522" s="20" t="s">
        <v>291</v>
      </c>
      <c r="E522" s="21" t="s">
        <v>51</v>
      </c>
      <c r="F522" s="4">
        <f t="shared" ref="F522:F543" si="52">VALUE(E522)</f>
        <v>4000</v>
      </c>
      <c r="G522" s="21" t="s">
        <v>51</v>
      </c>
      <c r="H522" s="4">
        <f t="shared" si="45"/>
        <v>4000</v>
      </c>
      <c r="I522" s="21" t="s">
        <v>2291</v>
      </c>
      <c r="J522" s="4">
        <f t="shared" si="46"/>
        <v>206.41</v>
      </c>
      <c r="K522" s="21" t="s">
        <v>51</v>
      </c>
      <c r="L522" s="4">
        <f t="shared" si="51"/>
        <v>4000</v>
      </c>
    </row>
    <row r="523" spans="1:12" x14ac:dyDescent="0.2">
      <c r="A523" s="20" t="s">
        <v>2289</v>
      </c>
      <c r="B523" s="20" t="s">
        <v>2341</v>
      </c>
      <c r="C523" s="20" t="s">
        <v>11</v>
      </c>
      <c r="D523" s="20" t="s">
        <v>2342</v>
      </c>
      <c r="F523" s="4">
        <f t="shared" si="52"/>
        <v>0</v>
      </c>
      <c r="H523" s="4">
        <f t="shared" si="45"/>
        <v>0</v>
      </c>
      <c r="J523" s="4">
        <f t="shared" si="46"/>
        <v>0</v>
      </c>
      <c r="K523" s="21" t="s">
        <v>125</v>
      </c>
      <c r="L523" s="4">
        <f t="shared" si="51"/>
        <v>500</v>
      </c>
    </row>
    <row r="524" spans="1:12" x14ac:dyDescent="0.2">
      <c r="A524" s="20" t="s">
        <v>2289</v>
      </c>
      <c r="B524" s="20" t="s">
        <v>2344</v>
      </c>
      <c r="C524" s="20" t="s">
        <v>11</v>
      </c>
      <c r="D524" s="20" t="s">
        <v>2345</v>
      </c>
      <c r="F524" s="4">
        <f t="shared" si="52"/>
        <v>0</v>
      </c>
      <c r="H524" s="4">
        <f t="shared" si="45"/>
        <v>0</v>
      </c>
      <c r="J524" s="4">
        <f t="shared" si="46"/>
        <v>0</v>
      </c>
      <c r="L524" s="4">
        <f t="shared" si="51"/>
        <v>0</v>
      </c>
    </row>
    <row r="525" spans="1:12" x14ac:dyDescent="0.2">
      <c r="A525" s="20" t="s">
        <v>2346</v>
      </c>
      <c r="B525" s="20" t="s">
        <v>2350</v>
      </c>
      <c r="C525" s="20" t="s">
        <v>11</v>
      </c>
      <c r="D525" s="20" t="s">
        <v>2351</v>
      </c>
      <c r="F525" s="4">
        <f t="shared" si="52"/>
        <v>0</v>
      </c>
      <c r="H525" s="4">
        <f t="shared" si="45"/>
        <v>0</v>
      </c>
      <c r="I525" s="21" t="s">
        <v>2352</v>
      </c>
      <c r="J525" s="4">
        <f t="shared" si="46"/>
        <v>9780.43</v>
      </c>
      <c r="K525" s="21" t="s">
        <v>146</v>
      </c>
      <c r="L525" s="4">
        <f t="shared" si="51"/>
        <v>10000</v>
      </c>
    </row>
    <row r="526" spans="1:12" x14ac:dyDescent="0.2">
      <c r="A526" s="20" t="s">
        <v>2346</v>
      </c>
      <c r="B526" s="20" t="s">
        <v>390</v>
      </c>
      <c r="C526" s="20" t="s">
        <v>11</v>
      </c>
      <c r="D526" s="20" t="s">
        <v>291</v>
      </c>
      <c r="F526" s="4">
        <f t="shared" si="52"/>
        <v>0</v>
      </c>
      <c r="H526" s="4">
        <f t="shared" si="45"/>
        <v>0</v>
      </c>
      <c r="I526" s="21" t="s">
        <v>2358</v>
      </c>
      <c r="J526" s="4">
        <f t="shared" si="46"/>
        <v>26907.98</v>
      </c>
      <c r="K526" s="21" t="s">
        <v>249</v>
      </c>
      <c r="L526" s="4">
        <f t="shared" si="51"/>
        <v>30000</v>
      </c>
    </row>
    <row r="527" spans="1:12" x14ac:dyDescent="0.2">
      <c r="A527" s="20" t="s">
        <v>2346</v>
      </c>
      <c r="B527" s="20" t="s">
        <v>262</v>
      </c>
      <c r="C527" s="20" t="s">
        <v>11</v>
      </c>
      <c r="D527" s="20" t="s">
        <v>2618</v>
      </c>
      <c r="F527" s="4">
        <f t="shared" si="52"/>
        <v>0</v>
      </c>
      <c r="H527" s="4">
        <f t="shared" si="45"/>
        <v>0</v>
      </c>
      <c r="I527" s="21" t="s">
        <v>2619</v>
      </c>
      <c r="J527" s="4">
        <f t="shared" si="46"/>
        <v>3900</v>
      </c>
      <c r="L527" s="4">
        <f t="shared" si="51"/>
        <v>0</v>
      </c>
    </row>
    <row r="528" spans="1:12" x14ac:dyDescent="0.2">
      <c r="A528" s="20" t="s">
        <v>2346</v>
      </c>
      <c r="B528" s="20" t="s">
        <v>170</v>
      </c>
      <c r="C528" s="20" t="s">
        <v>11</v>
      </c>
      <c r="D528" s="20" t="s">
        <v>2651</v>
      </c>
      <c r="F528" s="4">
        <f t="shared" si="52"/>
        <v>0</v>
      </c>
      <c r="H528" s="4">
        <f t="shared" si="45"/>
        <v>0</v>
      </c>
      <c r="I528" s="21" t="s">
        <v>2652</v>
      </c>
      <c r="J528" s="4">
        <f t="shared" si="46"/>
        <v>2598.23</v>
      </c>
      <c r="L528" s="4">
        <f t="shared" si="51"/>
        <v>0</v>
      </c>
    </row>
    <row r="529" spans="1:12" x14ac:dyDescent="0.2">
      <c r="A529" s="20" t="s">
        <v>2346</v>
      </c>
      <c r="B529" s="20" t="s">
        <v>2711</v>
      </c>
      <c r="C529" s="20" t="s">
        <v>11</v>
      </c>
      <c r="D529" s="20" t="s">
        <v>2712</v>
      </c>
      <c r="F529" s="4">
        <f t="shared" si="52"/>
        <v>0</v>
      </c>
      <c r="H529" s="4">
        <f t="shared" si="45"/>
        <v>0</v>
      </c>
      <c r="I529" s="21" t="s">
        <v>2713</v>
      </c>
      <c r="J529" s="4">
        <f t="shared" si="46"/>
        <v>3617.9</v>
      </c>
      <c r="L529" s="4">
        <f t="shared" si="51"/>
        <v>0</v>
      </c>
    </row>
    <row r="530" spans="1:12" x14ac:dyDescent="0.2">
      <c r="A530" s="20" t="s">
        <v>2346</v>
      </c>
      <c r="B530" s="20" t="s">
        <v>957</v>
      </c>
      <c r="C530" s="20" t="s">
        <v>11</v>
      </c>
      <c r="D530" s="20" t="s">
        <v>2741</v>
      </c>
      <c r="F530" s="4">
        <f t="shared" si="52"/>
        <v>0</v>
      </c>
      <c r="H530" s="4">
        <f t="shared" si="45"/>
        <v>0</v>
      </c>
      <c r="I530" s="21" t="s">
        <v>2742</v>
      </c>
      <c r="J530" s="4">
        <f t="shared" si="46"/>
        <v>16507.23</v>
      </c>
      <c r="L530" s="4">
        <f t="shared" si="51"/>
        <v>0</v>
      </c>
    </row>
    <row r="531" spans="1:12" x14ac:dyDescent="0.2">
      <c r="A531" s="20" t="s">
        <v>2346</v>
      </c>
      <c r="B531" s="20" t="s">
        <v>2110</v>
      </c>
      <c r="C531" s="20" t="s">
        <v>11</v>
      </c>
      <c r="D531" s="20" t="s">
        <v>2806</v>
      </c>
      <c r="F531" s="4">
        <f t="shared" si="52"/>
        <v>0</v>
      </c>
      <c r="H531" s="4">
        <f t="shared" si="45"/>
        <v>0</v>
      </c>
      <c r="I531" s="21" t="s">
        <v>2807</v>
      </c>
      <c r="J531" s="4">
        <f t="shared" si="46"/>
        <v>80186.600000000006</v>
      </c>
      <c r="L531" s="4">
        <f t="shared" si="51"/>
        <v>0</v>
      </c>
    </row>
    <row r="532" spans="1:12" x14ac:dyDescent="0.2">
      <c r="A532" s="20" t="s">
        <v>2346</v>
      </c>
      <c r="B532" s="20" t="s">
        <v>1416</v>
      </c>
      <c r="C532" s="20" t="s">
        <v>11</v>
      </c>
      <c r="D532" s="20" t="s">
        <v>2867</v>
      </c>
      <c r="E532" s="21" t="s">
        <v>2868</v>
      </c>
      <c r="F532" s="4">
        <f t="shared" si="52"/>
        <v>144348.06</v>
      </c>
      <c r="G532" s="21" t="s">
        <v>2868</v>
      </c>
      <c r="H532" s="4">
        <f t="shared" si="45"/>
        <v>144348.06</v>
      </c>
      <c r="I532" s="21" t="s">
        <v>2869</v>
      </c>
      <c r="J532" s="4">
        <f t="shared" si="46"/>
        <v>193487.57</v>
      </c>
      <c r="L532" s="4">
        <f t="shared" si="51"/>
        <v>0</v>
      </c>
    </row>
    <row r="533" spans="1:12" x14ac:dyDescent="0.2">
      <c r="A533" s="20" t="s">
        <v>2346</v>
      </c>
      <c r="B533" s="20" t="s">
        <v>245</v>
      </c>
      <c r="C533" s="20" t="s">
        <v>11</v>
      </c>
      <c r="D533" s="20" t="s">
        <v>2867</v>
      </c>
      <c r="F533" s="4">
        <f t="shared" si="52"/>
        <v>0</v>
      </c>
      <c r="H533" s="4">
        <f t="shared" si="45"/>
        <v>0</v>
      </c>
      <c r="J533" s="4">
        <f t="shared" si="46"/>
        <v>0</v>
      </c>
      <c r="K533" s="21" t="s">
        <v>2875</v>
      </c>
      <c r="L533" s="4">
        <f t="shared" si="51"/>
        <v>277493.34999999998</v>
      </c>
    </row>
    <row r="534" spans="1:12" x14ac:dyDescent="0.2">
      <c r="A534" s="20" t="s">
        <v>2937</v>
      </c>
      <c r="B534" s="20" t="s">
        <v>1416</v>
      </c>
      <c r="C534" s="20" t="s">
        <v>11</v>
      </c>
      <c r="D534" s="20" t="s">
        <v>3010</v>
      </c>
      <c r="F534" s="4">
        <f t="shared" si="52"/>
        <v>0</v>
      </c>
      <c r="H534" s="4">
        <f t="shared" si="45"/>
        <v>0</v>
      </c>
      <c r="J534" s="4">
        <f t="shared" si="46"/>
        <v>0</v>
      </c>
      <c r="L534" s="4">
        <f t="shared" si="51"/>
        <v>0</v>
      </c>
    </row>
    <row r="535" spans="1:12" x14ac:dyDescent="0.2">
      <c r="A535" s="20" t="s">
        <v>3015</v>
      </c>
      <c r="B535" s="20" t="s">
        <v>63</v>
      </c>
      <c r="C535" s="20" t="s">
        <v>11</v>
      </c>
      <c r="D535" s="20" t="s">
        <v>3040</v>
      </c>
      <c r="E535" s="21" t="s">
        <v>169</v>
      </c>
      <c r="F535" s="4">
        <f t="shared" si="52"/>
        <v>2000</v>
      </c>
      <c r="G535" s="21" t="s">
        <v>169</v>
      </c>
      <c r="H535" s="4">
        <f t="shared" si="45"/>
        <v>2000</v>
      </c>
      <c r="I535" s="21" t="s">
        <v>3041</v>
      </c>
      <c r="J535" s="4">
        <f t="shared" si="46"/>
        <v>492.66</v>
      </c>
      <c r="K535" s="21" t="s">
        <v>18</v>
      </c>
      <c r="L535" s="4">
        <f t="shared" si="51"/>
        <v>5000</v>
      </c>
    </row>
    <row r="536" spans="1:12" x14ac:dyDescent="0.2">
      <c r="A536" s="20" t="s">
        <v>3064</v>
      </c>
      <c r="B536" s="20" t="s">
        <v>167</v>
      </c>
      <c r="C536" s="20" t="s">
        <v>11</v>
      </c>
      <c r="D536" s="20" t="s">
        <v>3138</v>
      </c>
      <c r="E536" s="21" t="s">
        <v>1655</v>
      </c>
      <c r="F536" s="4">
        <f t="shared" si="52"/>
        <v>8000</v>
      </c>
      <c r="G536" s="21" t="s">
        <v>1655</v>
      </c>
      <c r="H536" s="4">
        <f t="shared" si="45"/>
        <v>8000</v>
      </c>
      <c r="I536" s="21" t="s">
        <v>3139</v>
      </c>
      <c r="J536" s="4">
        <f t="shared" si="46"/>
        <v>14724.08</v>
      </c>
      <c r="K536" s="21" t="s">
        <v>1655</v>
      </c>
      <c r="L536" s="4">
        <f t="shared" si="51"/>
        <v>8000</v>
      </c>
    </row>
    <row r="537" spans="1:12" x14ac:dyDescent="0.2">
      <c r="A537" s="20" t="s">
        <v>3064</v>
      </c>
      <c r="B537" s="20" t="s">
        <v>170</v>
      </c>
      <c r="C537" s="20" t="s">
        <v>11</v>
      </c>
      <c r="D537" s="20" t="s">
        <v>3176</v>
      </c>
      <c r="E537" s="21" t="s">
        <v>228</v>
      </c>
      <c r="F537" s="4">
        <f t="shared" si="52"/>
        <v>25000</v>
      </c>
      <c r="G537" s="21" t="s">
        <v>228</v>
      </c>
      <c r="H537" s="4">
        <f t="shared" si="45"/>
        <v>25000</v>
      </c>
      <c r="I537" s="21" t="s">
        <v>3177</v>
      </c>
      <c r="J537" s="4">
        <f t="shared" si="46"/>
        <v>137498.89000000001</v>
      </c>
      <c r="K537" s="21" t="s">
        <v>228</v>
      </c>
      <c r="L537" s="4">
        <f t="shared" si="51"/>
        <v>25000</v>
      </c>
    </row>
    <row r="538" spans="1:12" x14ac:dyDescent="0.2">
      <c r="A538" s="20" t="s">
        <v>3064</v>
      </c>
      <c r="B538" s="20" t="s">
        <v>3207</v>
      </c>
      <c r="C538" s="20" t="s">
        <v>11</v>
      </c>
      <c r="D538" s="20" t="s">
        <v>3208</v>
      </c>
      <c r="E538" s="21" t="s">
        <v>3209</v>
      </c>
      <c r="F538" s="4">
        <f t="shared" si="52"/>
        <v>28146.1</v>
      </c>
      <c r="G538" s="21" t="s">
        <v>3209</v>
      </c>
      <c r="H538" s="4">
        <f t="shared" si="45"/>
        <v>28146.1</v>
      </c>
      <c r="J538" s="4">
        <f t="shared" si="46"/>
        <v>0</v>
      </c>
      <c r="L538" s="4">
        <f t="shared" si="51"/>
        <v>0</v>
      </c>
    </row>
    <row r="539" spans="1:12" x14ac:dyDescent="0.2">
      <c r="A539" s="20" t="s">
        <v>3064</v>
      </c>
      <c r="B539" s="20" t="s">
        <v>833</v>
      </c>
      <c r="C539" s="20" t="s">
        <v>11</v>
      </c>
      <c r="D539" s="20" t="s">
        <v>3219</v>
      </c>
      <c r="E539" s="21" t="s">
        <v>1655</v>
      </c>
      <c r="F539" s="4">
        <f t="shared" si="52"/>
        <v>8000</v>
      </c>
      <c r="G539" s="21" t="s">
        <v>1655</v>
      </c>
      <c r="H539" s="4">
        <f t="shared" si="45"/>
        <v>8000</v>
      </c>
      <c r="I539" s="21" t="s">
        <v>3220</v>
      </c>
      <c r="J539" s="4">
        <f t="shared" si="46"/>
        <v>5276.54</v>
      </c>
      <c r="K539" s="21" t="s">
        <v>1655</v>
      </c>
      <c r="L539" s="4">
        <f t="shared" si="51"/>
        <v>8000</v>
      </c>
    </row>
    <row r="540" spans="1:12" x14ac:dyDescent="0.2">
      <c r="A540" s="20" t="s">
        <v>3064</v>
      </c>
      <c r="B540" s="20" t="s">
        <v>2711</v>
      </c>
      <c r="C540" s="20" t="s">
        <v>11</v>
      </c>
      <c r="D540" s="20" t="s">
        <v>3236</v>
      </c>
      <c r="E540" s="21" t="s">
        <v>1655</v>
      </c>
      <c r="F540" s="4">
        <f t="shared" si="52"/>
        <v>8000</v>
      </c>
      <c r="G540" s="21" t="s">
        <v>1655</v>
      </c>
      <c r="H540" s="4">
        <f t="shared" si="45"/>
        <v>8000</v>
      </c>
      <c r="I540" s="21" t="s">
        <v>3237</v>
      </c>
      <c r="J540" s="4">
        <f t="shared" si="46"/>
        <v>2459.23</v>
      </c>
      <c r="K540" s="21" t="s">
        <v>1655</v>
      </c>
      <c r="L540" s="4">
        <f t="shared" si="51"/>
        <v>8000</v>
      </c>
    </row>
    <row r="541" spans="1:12" x14ac:dyDescent="0.2">
      <c r="A541" s="20" t="s">
        <v>3264</v>
      </c>
      <c r="B541" s="20" t="s">
        <v>563</v>
      </c>
      <c r="C541" s="20" t="s">
        <v>11</v>
      </c>
      <c r="D541" s="20" t="s">
        <v>3268</v>
      </c>
      <c r="F541" s="4">
        <f t="shared" si="52"/>
        <v>0</v>
      </c>
      <c r="H541" s="4">
        <f t="shared" si="45"/>
        <v>0</v>
      </c>
      <c r="I541" s="21" t="s">
        <v>3269</v>
      </c>
      <c r="J541" s="4">
        <f t="shared" si="46"/>
        <v>140.6</v>
      </c>
      <c r="K541" s="21" t="s">
        <v>125</v>
      </c>
      <c r="L541" s="4">
        <f t="shared" si="51"/>
        <v>500</v>
      </c>
    </row>
    <row r="542" spans="1:12" x14ac:dyDescent="0.2">
      <c r="A542" s="20" t="s">
        <v>3264</v>
      </c>
      <c r="B542" s="20" t="s">
        <v>3369</v>
      </c>
      <c r="C542" s="20" t="s">
        <v>11</v>
      </c>
      <c r="D542" s="20" t="s">
        <v>3370</v>
      </c>
      <c r="F542" s="4">
        <f t="shared" si="52"/>
        <v>0</v>
      </c>
      <c r="H542" s="4">
        <f t="shared" si="45"/>
        <v>0</v>
      </c>
      <c r="J542" s="4">
        <f t="shared" si="46"/>
        <v>0</v>
      </c>
      <c r="L542" s="4">
        <f t="shared" si="51"/>
        <v>0</v>
      </c>
    </row>
    <row r="543" spans="1:12" x14ac:dyDescent="0.2">
      <c r="A543" s="20" t="s">
        <v>3402</v>
      </c>
      <c r="B543" s="20" t="s">
        <v>600</v>
      </c>
      <c r="C543" s="20" t="s">
        <v>11</v>
      </c>
      <c r="D543" s="20" t="s">
        <v>3405</v>
      </c>
      <c r="F543" s="4">
        <f t="shared" si="52"/>
        <v>0</v>
      </c>
      <c r="H543" s="4">
        <f t="shared" si="45"/>
        <v>0</v>
      </c>
      <c r="I543" s="21" t="s">
        <v>3406</v>
      </c>
      <c r="J543" s="4">
        <f t="shared" si="46"/>
        <v>14183.43</v>
      </c>
      <c r="L543" s="4">
        <f t="shared" si="51"/>
        <v>0</v>
      </c>
    </row>
    <row r="544" spans="1:12" x14ac:dyDescent="0.2">
      <c r="A544" s="20" t="s">
        <v>3440</v>
      </c>
      <c r="B544" s="20" t="s">
        <v>130</v>
      </c>
      <c r="C544" s="20" t="s">
        <v>11</v>
      </c>
      <c r="D544" s="20" t="s">
        <v>3441</v>
      </c>
      <c r="F544" s="4">
        <v>5000</v>
      </c>
      <c r="G544" s="21" t="s">
        <v>18</v>
      </c>
      <c r="H544" s="4">
        <f t="shared" ref="H544:H608" si="53">VALUE(G544)</f>
        <v>5000</v>
      </c>
      <c r="I544" s="21" t="s">
        <v>3442</v>
      </c>
      <c r="J544" s="4">
        <f t="shared" ref="J544:J608" si="54">VALUE(I544)</f>
        <v>3673.59</v>
      </c>
      <c r="L544" s="4">
        <f t="shared" si="51"/>
        <v>0</v>
      </c>
    </row>
    <row r="545" spans="1:12" x14ac:dyDescent="0.2">
      <c r="A545" s="20" t="s">
        <v>1855</v>
      </c>
      <c r="B545" s="20" t="s">
        <v>860</v>
      </c>
      <c r="C545" s="20" t="s">
        <v>1861</v>
      </c>
      <c r="D545" s="20" t="s">
        <v>1862</v>
      </c>
      <c r="F545" s="4">
        <f t="shared" ref="F545:F568" si="55">VALUE(E545)</f>
        <v>0</v>
      </c>
      <c r="H545" s="4">
        <f t="shared" si="53"/>
        <v>0</v>
      </c>
      <c r="I545" s="21" t="s">
        <v>1863</v>
      </c>
      <c r="J545" s="4">
        <f t="shared" si="54"/>
        <v>779.24</v>
      </c>
      <c r="L545" s="4">
        <f t="shared" si="51"/>
        <v>0</v>
      </c>
    </row>
    <row r="546" spans="1:12" x14ac:dyDescent="0.2">
      <c r="A546" s="20" t="s">
        <v>2074</v>
      </c>
      <c r="B546" s="20" t="s">
        <v>2137</v>
      </c>
      <c r="C546" s="20" t="s">
        <v>1861</v>
      </c>
      <c r="D546" s="20" t="s">
        <v>2142</v>
      </c>
      <c r="E546" s="21" t="s">
        <v>69</v>
      </c>
      <c r="F546" s="4">
        <f t="shared" si="55"/>
        <v>15000</v>
      </c>
      <c r="G546" s="21" t="s">
        <v>69</v>
      </c>
      <c r="H546" s="4">
        <f t="shared" si="53"/>
        <v>15000</v>
      </c>
      <c r="I546" s="21" t="s">
        <v>2143</v>
      </c>
      <c r="J546" s="4">
        <f t="shared" si="54"/>
        <v>370.54</v>
      </c>
      <c r="K546" s="21" t="s">
        <v>146</v>
      </c>
      <c r="L546" s="4">
        <f t="shared" si="51"/>
        <v>10000</v>
      </c>
    </row>
    <row r="547" spans="1:12" x14ac:dyDescent="0.2">
      <c r="A547" s="20" t="s">
        <v>3064</v>
      </c>
      <c r="B547" s="20" t="s">
        <v>167</v>
      </c>
      <c r="C547" s="20" t="s">
        <v>1861</v>
      </c>
      <c r="D547" s="20" t="s">
        <v>3140</v>
      </c>
      <c r="F547" s="4">
        <f t="shared" si="55"/>
        <v>0</v>
      </c>
      <c r="H547" s="4">
        <f t="shared" si="53"/>
        <v>0</v>
      </c>
      <c r="J547" s="4">
        <f t="shared" si="54"/>
        <v>0</v>
      </c>
      <c r="L547" s="4">
        <f t="shared" si="51"/>
        <v>0</v>
      </c>
    </row>
    <row r="548" spans="1:12" x14ac:dyDescent="0.2">
      <c r="A548" s="20" t="s">
        <v>129</v>
      </c>
      <c r="B548" s="20" t="s">
        <v>149</v>
      </c>
      <c r="C548" s="20" t="s">
        <v>153</v>
      </c>
      <c r="D548" s="20" t="s">
        <v>154</v>
      </c>
      <c r="E548" s="21" t="s">
        <v>18</v>
      </c>
      <c r="F548" s="4">
        <f t="shared" si="55"/>
        <v>5000</v>
      </c>
      <c r="G548" s="21" t="s">
        <v>18</v>
      </c>
      <c r="H548" s="4">
        <f t="shared" si="53"/>
        <v>5000</v>
      </c>
      <c r="J548" s="4">
        <f t="shared" si="54"/>
        <v>0</v>
      </c>
      <c r="K548" s="21" t="s">
        <v>18</v>
      </c>
      <c r="L548" s="4">
        <f t="shared" si="51"/>
        <v>5000</v>
      </c>
    </row>
    <row r="549" spans="1:12" x14ac:dyDescent="0.2">
      <c r="A549" s="20" t="s">
        <v>129</v>
      </c>
      <c r="B549" s="20" t="s">
        <v>207</v>
      </c>
      <c r="C549" s="20" t="s">
        <v>153</v>
      </c>
      <c r="D549" s="20" t="s">
        <v>213</v>
      </c>
      <c r="E549" s="21" t="s">
        <v>214</v>
      </c>
      <c r="F549" s="4">
        <f t="shared" si="55"/>
        <v>28000</v>
      </c>
      <c r="G549" s="21" t="s">
        <v>215</v>
      </c>
      <c r="H549" s="4">
        <f t="shared" si="53"/>
        <v>20850</v>
      </c>
      <c r="I549" s="21" t="s">
        <v>216</v>
      </c>
      <c r="J549" s="4">
        <f t="shared" si="54"/>
        <v>7375.3</v>
      </c>
      <c r="K549" s="21" t="s">
        <v>217</v>
      </c>
      <c r="L549" s="4">
        <f t="shared" si="51"/>
        <v>29000</v>
      </c>
    </row>
    <row r="550" spans="1:12" x14ac:dyDescent="0.2">
      <c r="A550" s="20" t="s">
        <v>2074</v>
      </c>
      <c r="B550" s="20" t="s">
        <v>2116</v>
      </c>
      <c r="C550" s="20" t="s">
        <v>153</v>
      </c>
      <c r="D550" s="20" t="s">
        <v>2119</v>
      </c>
      <c r="E550" s="21" t="s">
        <v>117</v>
      </c>
      <c r="F550" s="4">
        <f t="shared" si="55"/>
        <v>1000</v>
      </c>
      <c r="G550" s="21" t="s">
        <v>117</v>
      </c>
      <c r="H550" s="4">
        <f t="shared" si="53"/>
        <v>1000</v>
      </c>
      <c r="I550" s="21" t="s">
        <v>2120</v>
      </c>
      <c r="J550" s="4">
        <f t="shared" si="54"/>
        <v>284.35000000000002</v>
      </c>
      <c r="K550" s="21" t="s">
        <v>117</v>
      </c>
      <c r="L550" s="4">
        <f t="shared" si="51"/>
        <v>1000</v>
      </c>
    </row>
    <row r="551" spans="1:12" x14ac:dyDescent="0.2">
      <c r="A551" s="20" t="s">
        <v>2289</v>
      </c>
      <c r="B551" s="20" t="s">
        <v>957</v>
      </c>
      <c r="C551" s="20" t="s">
        <v>153</v>
      </c>
      <c r="D551" s="20" t="s">
        <v>2292</v>
      </c>
      <c r="F551" s="4">
        <f t="shared" si="55"/>
        <v>0</v>
      </c>
      <c r="H551" s="4">
        <f t="shared" si="53"/>
        <v>0</v>
      </c>
      <c r="J551" s="4">
        <f t="shared" si="54"/>
        <v>0</v>
      </c>
      <c r="L551" s="4">
        <f t="shared" si="51"/>
        <v>0</v>
      </c>
    </row>
    <row r="552" spans="1:12" x14ac:dyDescent="0.2">
      <c r="A552" s="20" t="s">
        <v>2346</v>
      </c>
      <c r="B552" s="20" t="s">
        <v>149</v>
      </c>
      <c r="C552" s="20" t="s">
        <v>153</v>
      </c>
      <c r="D552" s="20" t="s">
        <v>2407</v>
      </c>
      <c r="E552" s="21" t="s">
        <v>2408</v>
      </c>
      <c r="F552" s="4">
        <f t="shared" si="55"/>
        <v>1545.3</v>
      </c>
      <c r="G552" s="21" t="s">
        <v>2408</v>
      </c>
      <c r="H552" s="4">
        <f t="shared" si="53"/>
        <v>1545.3</v>
      </c>
      <c r="J552" s="4">
        <f t="shared" si="54"/>
        <v>0</v>
      </c>
      <c r="K552" s="21" t="s">
        <v>25</v>
      </c>
      <c r="L552" s="4">
        <v>1500</v>
      </c>
    </row>
    <row r="553" spans="1:12" x14ac:dyDescent="0.2">
      <c r="A553" s="20" t="s">
        <v>2346</v>
      </c>
      <c r="B553" s="20" t="s">
        <v>167</v>
      </c>
      <c r="C553" s="20" t="s">
        <v>153</v>
      </c>
      <c r="D553" s="20" t="s">
        <v>2631</v>
      </c>
      <c r="E553" s="21" t="s">
        <v>2632</v>
      </c>
      <c r="F553" s="4">
        <f t="shared" si="55"/>
        <v>1425.09</v>
      </c>
      <c r="G553" s="21" t="s">
        <v>2632</v>
      </c>
      <c r="H553" s="4">
        <f t="shared" si="53"/>
        <v>1425.09</v>
      </c>
      <c r="I553" s="21" t="s">
        <v>2633</v>
      </c>
      <c r="J553" s="4">
        <f t="shared" si="54"/>
        <v>762.3</v>
      </c>
      <c r="K553" s="21" t="s">
        <v>169</v>
      </c>
      <c r="L553" s="4">
        <f t="shared" si="51"/>
        <v>2000</v>
      </c>
    </row>
    <row r="554" spans="1:12" x14ac:dyDescent="0.2">
      <c r="A554" s="20" t="s">
        <v>2346</v>
      </c>
      <c r="B554" s="20" t="s">
        <v>170</v>
      </c>
      <c r="C554" s="20" t="s">
        <v>153</v>
      </c>
      <c r="D554" s="20" t="s">
        <v>2653</v>
      </c>
      <c r="E554" s="21" t="s">
        <v>2654</v>
      </c>
      <c r="F554" s="4">
        <f t="shared" si="55"/>
        <v>5700.36</v>
      </c>
      <c r="G554" s="21" t="s">
        <v>2654</v>
      </c>
      <c r="H554" s="4">
        <f t="shared" si="53"/>
        <v>5700.36</v>
      </c>
      <c r="I554" s="21" t="s">
        <v>2655</v>
      </c>
      <c r="J554" s="4">
        <f t="shared" si="54"/>
        <v>4060.34</v>
      </c>
      <c r="K554" s="21" t="s">
        <v>157</v>
      </c>
      <c r="L554" s="4">
        <f t="shared" si="51"/>
        <v>6000</v>
      </c>
    </row>
    <row r="555" spans="1:12" x14ac:dyDescent="0.2">
      <c r="A555" s="20" t="s">
        <v>2346</v>
      </c>
      <c r="B555" s="20" t="s">
        <v>2711</v>
      </c>
      <c r="C555" s="20" t="s">
        <v>153</v>
      </c>
      <c r="D555" s="20" t="s">
        <v>2714</v>
      </c>
      <c r="E555" s="21" t="s">
        <v>2632</v>
      </c>
      <c r="F555" s="4">
        <f t="shared" si="55"/>
        <v>1425.09</v>
      </c>
      <c r="G555" s="21" t="s">
        <v>2632</v>
      </c>
      <c r="H555" s="4">
        <f t="shared" si="53"/>
        <v>1425.09</v>
      </c>
      <c r="I555" s="21" t="s">
        <v>2715</v>
      </c>
      <c r="J555" s="4">
        <f t="shared" si="54"/>
        <v>1016.4</v>
      </c>
      <c r="K555" s="21" t="s">
        <v>169</v>
      </c>
      <c r="L555" s="4">
        <f t="shared" si="51"/>
        <v>2000</v>
      </c>
    </row>
    <row r="556" spans="1:12" x14ac:dyDescent="0.2">
      <c r="A556" s="20" t="s">
        <v>2346</v>
      </c>
      <c r="B556" s="20" t="s">
        <v>860</v>
      </c>
      <c r="C556" s="20" t="s">
        <v>153</v>
      </c>
      <c r="D556" s="20" t="s">
        <v>2725</v>
      </c>
      <c r="E556" s="21" t="s">
        <v>2632</v>
      </c>
      <c r="F556" s="4">
        <f t="shared" si="55"/>
        <v>1425.09</v>
      </c>
      <c r="G556" s="21" t="s">
        <v>2632</v>
      </c>
      <c r="H556" s="4">
        <f t="shared" si="53"/>
        <v>1425.09</v>
      </c>
      <c r="I556" s="21" t="s">
        <v>2715</v>
      </c>
      <c r="J556" s="4">
        <f t="shared" si="54"/>
        <v>1016.4</v>
      </c>
      <c r="K556" s="21" t="s">
        <v>169</v>
      </c>
      <c r="L556" s="4">
        <f t="shared" si="51"/>
        <v>2000</v>
      </c>
    </row>
    <row r="557" spans="1:12" x14ac:dyDescent="0.2">
      <c r="A557" s="20" t="s">
        <v>2346</v>
      </c>
      <c r="B557" s="20" t="s">
        <v>900</v>
      </c>
      <c r="C557" s="20" t="s">
        <v>153</v>
      </c>
      <c r="D557" s="20" t="s">
        <v>2728</v>
      </c>
      <c r="E557" s="21" t="s">
        <v>2632</v>
      </c>
      <c r="F557" s="4">
        <f t="shared" si="55"/>
        <v>1425.09</v>
      </c>
      <c r="G557" s="21" t="s">
        <v>2632</v>
      </c>
      <c r="H557" s="4">
        <f t="shared" si="53"/>
        <v>1425.09</v>
      </c>
      <c r="I557" s="21" t="s">
        <v>2715</v>
      </c>
      <c r="J557" s="4">
        <f t="shared" si="54"/>
        <v>1016.4</v>
      </c>
      <c r="K557" s="21" t="s">
        <v>169</v>
      </c>
      <c r="L557" s="4">
        <f t="shared" si="51"/>
        <v>2000</v>
      </c>
    </row>
    <row r="558" spans="1:12" x14ac:dyDescent="0.2">
      <c r="A558" s="20" t="s">
        <v>2346</v>
      </c>
      <c r="B558" s="20" t="s">
        <v>10</v>
      </c>
      <c r="C558" s="20" t="s">
        <v>153</v>
      </c>
      <c r="D558" s="20" t="s">
        <v>2732</v>
      </c>
      <c r="E558" s="21" t="s">
        <v>2632</v>
      </c>
      <c r="F558" s="4">
        <f t="shared" si="55"/>
        <v>1425.09</v>
      </c>
      <c r="G558" s="21" t="s">
        <v>2632</v>
      </c>
      <c r="H558" s="4">
        <f t="shared" si="53"/>
        <v>1425.09</v>
      </c>
      <c r="I558" s="21" t="s">
        <v>2733</v>
      </c>
      <c r="J558" s="4">
        <f t="shared" si="54"/>
        <v>319.86</v>
      </c>
      <c r="K558" s="21" t="s">
        <v>169</v>
      </c>
      <c r="L558" s="4">
        <f t="shared" si="51"/>
        <v>2000</v>
      </c>
    </row>
    <row r="559" spans="1:12" x14ac:dyDescent="0.2">
      <c r="A559" s="20" t="s">
        <v>2346</v>
      </c>
      <c r="B559" s="20" t="s">
        <v>1921</v>
      </c>
      <c r="C559" s="20" t="s">
        <v>153</v>
      </c>
      <c r="D559" s="20" t="s">
        <v>2773</v>
      </c>
      <c r="E559" s="21" t="s">
        <v>2774</v>
      </c>
      <c r="F559" s="4">
        <f t="shared" si="55"/>
        <v>2850.18</v>
      </c>
      <c r="G559" s="21" t="s">
        <v>2774</v>
      </c>
      <c r="H559" s="4">
        <f t="shared" si="53"/>
        <v>2850.18</v>
      </c>
      <c r="I559" s="21" t="s">
        <v>2775</v>
      </c>
      <c r="J559" s="4">
        <f t="shared" si="54"/>
        <v>2107.5</v>
      </c>
      <c r="K559" s="21" t="s">
        <v>23</v>
      </c>
      <c r="L559" s="4">
        <f t="shared" si="51"/>
        <v>3000</v>
      </c>
    </row>
    <row r="560" spans="1:12" x14ac:dyDescent="0.2">
      <c r="A560" s="20" t="s">
        <v>2346</v>
      </c>
      <c r="B560" s="20" t="s">
        <v>2116</v>
      </c>
      <c r="C560" s="20" t="s">
        <v>153</v>
      </c>
      <c r="D560" s="20" t="s">
        <v>2810</v>
      </c>
      <c r="E560" s="21" t="s">
        <v>2632</v>
      </c>
      <c r="F560" s="4">
        <f t="shared" si="55"/>
        <v>1425.09</v>
      </c>
      <c r="G560" s="21" t="s">
        <v>2632</v>
      </c>
      <c r="H560" s="4">
        <f t="shared" si="53"/>
        <v>1425.09</v>
      </c>
      <c r="I560" s="21" t="s">
        <v>2811</v>
      </c>
      <c r="J560" s="4">
        <f t="shared" si="54"/>
        <v>787.2</v>
      </c>
      <c r="K560" s="21" t="s">
        <v>169</v>
      </c>
      <c r="L560" s="4">
        <f t="shared" si="51"/>
        <v>2000</v>
      </c>
    </row>
    <row r="561" spans="1:12" x14ac:dyDescent="0.2">
      <c r="A561" s="20" t="s">
        <v>2346</v>
      </c>
      <c r="B561" s="20" t="s">
        <v>207</v>
      </c>
      <c r="C561" s="20" t="s">
        <v>153</v>
      </c>
      <c r="D561" s="20" t="s">
        <v>2857</v>
      </c>
      <c r="F561" s="4">
        <f t="shared" si="55"/>
        <v>0</v>
      </c>
      <c r="H561" s="4">
        <f t="shared" si="53"/>
        <v>0</v>
      </c>
      <c r="I561" s="21" t="s">
        <v>2858</v>
      </c>
      <c r="J561" s="4">
        <f t="shared" si="54"/>
        <v>479.79</v>
      </c>
      <c r="K561" s="21" t="s">
        <v>117</v>
      </c>
      <c r="L561" s="4">
        <f t="shared" si="51"/>
        <v>1000</v>
      </c>
    </row>
    <row r="562" spans="1:12" x14ac:dyDescent="0.2">
      <c r="A562" s="20" t="s">
        <v>2346</v>
      </c>
      <c r="B562" s="20" t="s">
        <v>245</v>
      </c>
      <c r="C562" s="20" t="s">
        <v>153</v>
      </c>
      <c r="D562" s="20" t="s">
        <v>2876</v>
      </c>
      <c r="E562" s="21" t="s">
        <v>65</v>
      </c>
      <c r="F562" s="4">
        <f t="shared" si="55"/>
        <v>20000</v>
      </c>
      <c r="G562" s="21" t="s">
        <v>65</v>
      </c>
      <c r="H562" s="4">
        <f t="shared" si="53"/>
        <v>20000</v>
      </c>
      <c r="I562" s="21" t="s">
        <v>2877</v>
      </c>
      <c r="J562" s="4">
        <f t="shared" si="54"/>
        <v>19381.189999999999</v>
      </c>
      <c r="K562" s="21" t="s">
        <v>139</v>
      </c>
      <c r="L562" s="4">
        <f t="shared" si="51"/>
        <v>40000</v>
      </c>
    </row>
    <row r="563" spans="1:12" x14ac:dyDescent="0.2">
      <c r="A563" s="20" t="s">
        <v>2346</v>
      </c>
      <c r="B563" s="20" t="s">
        <v>283</v>
      </c>
      <c r="C563" s="20" t="s">
        <v>153</v>
      </c>
      <c r="D563" s="20" t="s">
        <v>2889</v>
      </c>
      <c r="F563" s="4">
        <f t="shared" si="55"/>
        <v>0</v>
      </c>
      <c r="H563" s="4">
        <f t="shared" si="53"/>
        <v>0</v>
      </c>
      <c r="J563" s="4">
        <f t="shared" si="54"/>
        <v>0</v>
      </c>
      <c r="L563" s="4">
        <f t="shared" si="51"/>
        <v>0</v>
      </c>
    </row>
    <row r="564" spans="1:12" x14ac:dyDescent="0.2">
      <c r="A564" s="20" t="s">
        <v>2346</v>
      </c>
      <c r="B564" s="20" t="s">
        <v>2895</v>
      </c>
      <c r="C564" s="20" t="s">
        <v>153</v>
      </c>
      <c r="D564" s="20" t="s">
        <v>2896</v>
      </c>
      <c r="E564" s="21" t="s">
        <v>2897</v>
      </c>
      <c r="F564" s="4">
        <f t="shared" si="55"/>
        <v>2705.66</v>
      </c>
      <c r="G564" s="21" t="s">
        <v>2897</v>
      </c>
      <c r="H564" s="4">
        <f t="shared" si="53"/>
        <v>2705.66</v>
      </c>
      <c r="I564" s="21" t="s">
        <v>2898</v>
      </c>
      <c r="J564" s="4">
        <f t="shared" si="54"/>
        <v>235.95</v>
      </c>
      <c r="K564" s="21" t="s">
        <v>2899</v>
      </c>
      <c r="L564" s="4">
        <f t="shared" si="51"/>
        <v>2900</v>
      </c>
    </row>
    <row r="565" spans="1:12" x14ac:dyDescent="0.2">
      <c r="A565" s="20" t="s">
        <v>2346</v>
      </c>
      <c r="B565" s="20" t="s">
        <v>2911</v>
      </c>
      <c r="C565" s="20" t="s">
        <v>153</v>
      </c>
      <c r="D565" s="20" t="s">
        <v>2912</v>
      </c>
      <c r="E565" s="21" t="s">
        <v>2632</v>
      </c>
      <c r="F565" s="4">
        <f t="shared" si="55"/>
        <v>1425.09</v>
      </c>
      <c r="G565" s="21" t="s">
        <v>2632</v>
      </c>
      <c r="H565" s="4">
        <f t="shared" si="53"/>
        <v>1425.09</v>
      </c>
      <c r="I565" s="21" t="s">
        <v>2775</v>
      </c>
      <c r="J565" s="4">
        <f t="shared" si="54"/>
        <v>2107.5</v>
      </c>
      <c r="K565" s="21" t="s">
        <v>127</v>
      </c>
      <c r="L565" s="4">
        <f t="shared" si="51"/>
        <v>2500</v>
      </c>
    </row>
    <row r="566" spans="1:12" x14ac:dyDescent="0.2">
      <c r="A566" s="20" t="s">
        <v>2346</v>
      </c>
      <c r="B566" s="20" t="s">
        <v>250</v>
      </c>
      <c r="C566" s="20" t="s">
        <v>153</v>
      </c>
      <c r="D566" s="20" t="s">
        <v>2920</v>
      </c>
      <c r="F566" s="4">
        <f t="shared" si="55"/>
        <v>0</v>
      </c>
      <c r="H566" s="4">
        <f t="shared" si="53"/>
        <v>0</v>
      </c>
      <c r="I566" s="21" t="s">
        <v>2921</v>
      </c>
      <c r="J566" s="4">
        <f t="shared" si="54"/>
        <v>75.58</v>
      </c>
      <c r="L566" s="4">
        <f t="shared" si="51"/>
        <v>0</v>
      </c>
    </row>
    <row r="567" spans="1:12" x14ac:dyDescent="0.2">
      <c r="A567" s="20" t="s">
        <v>2937</v>
      </c>
      <c r="B567" s="20" t="s">
        <v>163</v>
      </c>
      <c r="C567" s="20" t="s">
        <v>153</v>
      </c>
      <c r="D567" s="20" t="s">
        <v>2994</v>
      </c>
      <c r="E567" s="21" t="s">
        <v>169</v>
      </c>
      <c r="F567" s="4">
        <f t="shared" si="55"/>
        <v>2000</v>
      </c>
      <c r="G567" s="21" t="s">
        <v>169</v>
      </c>
      <c r="H567" s="4">
        <f t="shared" si="53"/>
        <v>2000</v>
      </c>
      <c r="J567" s="4">
        <f t="shared" si="54"/>
        <v>0</v>
      </c>
      <c r="K567" s="21" t="s">
        <v>169</v>
      </c>
      <c r="L567" s="4">
        <f t="shared" si="51"/>
        <v>2000</v>
      </c>
    </row>
    <row r="568" spans="1:12" x14ac:dyDescent="0.2">
      <c r="A568" s="20" t="s">
        <v>3015</v>
      </c>
      <c r="B568" s="20" t="s">
        <v>149</v>
      </c>
      <c r="C568" s="20" t="s">
        <v>153</v>
      </c>
      <c r="D568" s="20" t="s">
        <v>3023</v>
      </c>
      <c r="E568" s="21" t="s">
        <v>3024</v>
      </c>
      <c r="F568" s="4">
        <f t="shared" si="55"/>
        <v>5050</v>
      </c>
      <c r="G568" s="21" t="s">
        <v>3024</v>
      </c>
      <c r="H568" s="4">
        <f t="shared" si="53"/>
        <v>5050</v>
      </c>
      <c r="I568" s="21" t="s">
        <v>3025</v>
      </c>
      <c r="J568" s="4">
        <f t="shared" si="54"/>
        <v>13187.72</v>
      </c>
      <c r="K568" s="21" t="s">
        <v>185</v>
      </c>
      <c r="L568" s="4">
        <f t="shared" si="51"/>
        <v>7000</v>
      </c>
    </row>
    <row r="569" spans="1:12" x14ac:dyDescent="0.2">
      <c r="A569" s="20" t="s">
        <v>3042</v>
      </c>
      <c r="B569" s="20" t="s">
        <v>724</v>
      </c>
      <c r="C569" s="20" t="s">
        <v>153</v>
      </c>
      <c r="D569" s="20" t="s">
        <v>3043</v>
      </c>
      <c r="F569" s="4">
        <v>2500.92</v>
      </c>
      <c r="G569" s="21" t="s">
        <v>3044</v>
      </c>
      <c r="H569" s="4">
        <f t="shared" si="53"/>
        <v>2500.92</v>
      </c>
      <c r="I569" s="21" t="s">
        <v>3045</v>
      </c>
      <c r="J569" s="4">
        <f t="shared" si="54"/>
        <v>1839.2</v>
      </c>
      <c r="K569" s="21" t="s">
        <v>187</v>
      </c>
      <c r="L569" s="4">
        <f t="shared" si="51"/>
        <v>1700</v>
      </c>
    </row>
    <row r="570" spans="1:12" x14ac:dyDescent="0.2">
      <c r="A570" s="20" t="s">
        <v>3064</v>
      </c>
      <c r="B570" s="20" t="s">
        <v>833</v>
      </c>
      <c r="C570" s="20" t="s">
        <v>153</v>
      </c>
      <c r="D570" s="20" t="s">
        <v>3221</v>
      </c>
      <c r="E570" s="21" t="s">
        <v>169</v>
      </c>
      <c r="F570" s="4">
        <f t="shared" ref="F570:F602" si="56">VALUE(E570)</f>
        <v>2000</v>
      </c>
      <c r="G570" s="21" t="s">
        <v>169</v>
      </c>
      <c r="H570" s="4">
        <f t="shared" si="53"/>
        <v>2000</v>
      </c>
      <c r="I570" s="21" t="s">
        <v>3222</v>
      </c>
      <c r="J570" s="4">
        <f t="shared" si="54"/>
        <v>1283.57</v>
      </c>
      <c r="K570" s="21" t="s">
        <v>169</v>
      </c>
      <c r="L570" s="4">
        <f t="shared" si="51"/>
        <v>2000</v>
      </c>
    </row>
    <row r="571" spans="1:12" x14ac:dyDescent="0.2">
      <c r="A571" s="20" t="s">
        <v>3440</v>
      </c>
      <c r="B571" s="20" t="s">
        <v>130</v>
      </c>
      <c r="C571" s="20" t="s">
        <v>153</v>
      </c>
      <c r="D571" s="20" t="s">
        <v>3443</v>
      </c>
      <c r="E571" s="21" t="s">
        <v>16</v>
      </c>
      <c r="F571" s="4">
        <f t="shared" si="56"/>
        <v>6500</v>
      </c>
      <c r="G571" s="21" t="s">
        <v>16</v>
      </c>
      <c r="H571" s="4">
        <f t="shared" si="53"/>
        <v>6500</v>
      </c>
      <c r="I571" s="21" t="s">
        <v>3444</v>
      </c>
      <c r="J571" s="4">
        <f t="shared" si="54"/>
        <v>13155.25</v>
      </c>
      <c r="K571" s="21" t="s">
        <v>16</v>
      </c>
      <c r="L571" s="4">
        <f t="shared" si="51"/>
        <v>6500</v>
      </c>
    </row>
    <row r="572" spans="1:12" x14ac:dyDescent="0.2">
      <c r="A572" s="20" t="s">
        <v>2346</v>
      </c>
      <c r="B572" s="20" t="s">
        <v>149</v>
      </c>
      <c r="C572" s="20" t="s">
        <v>2409</v>
      </c>
      <c r="D572" s="20" t="s">
        <v>2410</v>
      </c>
      <c r="E572" s="21" t="s">
        <v>2411</v>
      </c>
      <c r="F572" s="4">
        <f t="shared" si="56"/>
        <v>38000</v>
      </c>
      <c r="G572" s="21" t="s">
        <v>2411</v>
      </c>
      <c r="H572" s="4">
        <f t="shared" si="53"/>
        <v>38000</v>
      </c>
      <c r="I572" s="21" t="s">
        <v>2412</v>
      </c>
      <c r="J572" s="4">
        <f t="shared" si="54"/>
        <v>28752.639999999999</v>
      </c>
      <c r="K572" s="21" t="s">
        <v>2411</v>
      </c>
      <c r="L572" s="4">
        <f t="shared" si="51"/>
        <v>38000</v>
      </c>
    </row>
    <row r="573" spans="1:12" x14ac:dyDescent="0.2">
      <c r="A573" s="20" t="s">
        <v>2346</v>
      </c>
      <c r="B573" s="20" t="s">
        <v>170</v>
      </c>
      <c r="C573" s="20" t="s">
        <v>2409</v>
      </c>
      <c r="D573" s="20" t="s">
        <v>2656</v>
      </c>
      <c r="E573" s="21" t="s">
        <v>2632</v>
      </c>
      <c r="F573" s="4">
        <f t="shared" si="56"/>
        <v>1425.09</v>
      </c>
      <c r="G573" s="21" t="s">
        <v>2632</v>
      </c>
      <c r="H573" s="4">
        <f t="shared" si="53"/>
        <v>1425.09</v>
      </c>
      <c r="I573" s="21" t="s">
        <v>2657</v>
      </c>
      <c r="J573" s="4">
        <f t="shared" si="54"/>
        <v>1692.5</v>
      </c>
      <c r="K573" s="21" t="s">
        <v>169</v>
      </c>
      <c r="L573" s="4">
        <f t="shared" si="51"/>
        <v>2000</v>
      </c>
    </row>
    <row r="574" spans="1:12" x14ac:dyDescent="0.2">
      <c r="A574" s="20" t="s">
        <v>2346</v>
      </c>
      <c r="B574" s="20" t="s">
        <v>860</v>
      </c>
      <c r="C574" s="20" t="s">
        <v>2409</v>
      </c>
      <c r="D574" s="20" t="s">
        <v>2726</v>
      </c>
      <c r="E574" s="21" t="s">
        <v>2632</v>
      </c>
      <c r="F574" s="4">
        <f t="shared" si="56"/>
        <v>1425.09</v>
      </c>
      <c r="G574" s="21" t="s">
        <v>2632</v>
      </c>
      <c r="H574" s="4">
        <f t="shared" si="53"/>
        <v>1425.09</v>
      </c>
      <c r="I574" s="21" t="s">
        <v>2727</v>
      </c>
      <c r="J574" s="4">
        <f t="shared" si="54"/>
        <v>1053.75</v>
      </c>
      <c r="K574" s="21" t="s">
        <v>169</v>
      </c>
      <c r="L574" s="4">
        <f t="shared" ref="L574:L639" si="57">VALUE(K574)</f>
        <v>2000</v>
      </c>
    </row>
    <row r="575" spans="1:12" x14ac:dyDescent="0.2">
      <c r="A575" s="20" t="s">
        <v>2346</v>
      </c>
      <c r="B575" s="20" t="s">
        <v>245</v>
      </c>
      <c r="C575" s="20" t="s">
        <v>2409</v>
      </c>
      <c r="D575" s="20" t="s">
        <v>2878</v>
      </c>
      <c r="E575" s="21" t="s">
        <v>69</v>
      </c>
      <c r="F575" s="4">
        <f t="shared" si="56"/>
        <v>15000</v>
      </c>
      <c r="G575" s="21" t="s">
        <v>69</v>
      </c>
      <c r="H575" s="4">
        <f t="shared" si="53"/>
        <v>15000</v>
      </c>
      <c r="I575" s="21" t="s">
        <v>2879</v>
      </c>
      <c r="J575" s="4">
        <f t="shared" si="54"/>
        <v>158.78</v>
      </c>
      <c r="K575" s="21" t="s">
        <v>69</v>
      </c>
      <c r="L575" s="4">
        <f t="shared" si="57"/>
        <v>15000</v>
      </c>
    </row>
    <row r="576" spans="1:12" x14ac:dyDescent="0.2">
      <c r="A576" s="20" t="s">
        <v>2346</v>
      </c>
      <c r="B576" s="20" t="s">
        <v>2895</v>
      </c>
      <c r="C576" s="20" t="s">
        <v>2409</v>
      </c>
      <c r="D576" s="20" t="s">
        <v>2900</v>
      </c>
      <c r="E576" s="21" t="s">
        <v>2632</v>
      </c>
      <c r="F576" s="4">
        <f t="shared" si="56"/>
        <v>1425.09</v>
      </c>
      <c r="G576" s="21" t="s">
        <v>2632</v>
      </c>
      <c r="H576" s="4">
        <f t="shared" si="53"/>
        <v>1425.09</v>
      </c>
      <c r="J576" s="4">
        <f t="shared" si="54"/>
        <v>0</v>
      </c>
      <c r="K576" s="21" t="s">
        <v>25</v>
      </c>
      <c r="L576" s="4">
        <f t="shared" si="57"/>
        <v>1500</v>
      </c>
    </row>
    <row r="577" spans="1:12" x14ac:dyDescent="0.2">
      <c r="A577" s="20" t="s">
        <v>3015</v>
      </c>
      <c r="B577" s="20" t="s">
        <v>149</v>
      </c>
      <c r="C577" s="20" t="s">
        <v>2409</v>
      </c>
      <c r="D577" s="20" t="s">
        <v>3026</v>
      </c>
      <c r="E577" s="21" t="s">
        <v>51</v>
      </c>
      <c r="F577" s="4">
        <f t="shared" si="56"/>
        <v>4000</v>
      </c>
      <c r="G577" s="21" t="s">
        <v>51</v>
      </c>
      <c r="H577" s="4">
        <f t="shared" si="53"/>
        <v>4000</v>
      </c>
      <c r="J577" s="4">
        <f t="shared" si="54"/>
        <v>0</v>
      </c>
      <c r="K577" s="21" t="s">
        <v>51</v>
      </c>
      <c r="L577" s="4">
        <f t="shared" si="57"/>
        <v>4000</v>
      </c>
    </row>
    <row r="578" spans="1:12" x14ac:dyDescent="0.2">
      <c r="A578" s="20" t="s">
        <v>3064</v>
      </c>
      <c r="B578" s="20" t="s">
        <v>833</v>
      </c>
      <c r="C578" s="20" t="s">
        <v>2409</v>
      </c>
      <c r="D578" s="20" t="s">
        <v>3223</v>
      </c>
      <c r="E578" s="21" t="s">
        <v>3224</v>
      </c>
      <c r="F578" s="4">
        <f t="shared" si="56"/>
        <v>6021.7</v>
      </c>
      <c r="G578" s="21" t="s">
        <v>3224</v>
      </c>
      <c r="H578" s="4">
        <f t="shared" si="53"/>
        <v>6021.7</v>
      </c>
      <c r="I578" s="21" t="s">
        <v>3225</v>
      </c>
      <c r="J578" s="4">
        <f t="shared" si="54"/>
        <v>11879.41</v>
      </c>
      <c r="K578" s="21" t="s">
        <v>3224</v>
      </c>
      <c r="L578" s="4">
        <f t="shared" si="57"/>
        <v>6021.7</v>
      </c>
    </row>
    <row r="579" spans="1:12" x14ac:dyDescent="0.2">
      <c r="A579" s="22">
        <v>6001</v>
      </c>
      <c r="B579" s="22">
        <v>15320</v>
      </c>
      <c r="C579" s="22">
        <v>2130002</v>
      </c>
      <c r="D579" s="20" t="s">
        <v>3587</v>
      </c>
      <c r="E579" s="21"/>
      <c r="G579" s="21"/>
      <c r="I579" s="21"/>
      <c r="K579" s="21"/>
      <c r="L579" s="4">
        <v>65000</v>
      </c>
    </row>
    <row r="580" spans="1:12" x14ac:dyDescent="0.2">
      <c r="A580" s="20" t="s">
        <v>129</v>
      </c>
      <c r="B580" s="20" t="s">
        <v>130</v>
      </c>
      <c r="C580" s="20" t="s">
        <v>135</v>
      </c>
      <c r="D580" s="20" t="s">
        <v>136</v>
      </c>
      <c r="E580" s="21" t="s">
        <v>23</v>
      </c>
      <c r="F580" s="4">
        <f t="shared" si="56"/>
        <v>3000</v>
      </c>
      <c r="G580" s="21" t="s">
        <v>23</v>
      </c>
      <c r="H580" s="4">
        <f t="shared" si="53"/>
        <v>3000</v>
      </c>
      <c r="J580" s="4">
        <f t="shared" si="54"/>
        <v>0</v>
      </c>
      <c r="K580" s="21" t="s">
        <v>23</v>
      </c>
      <c r="L580" s="4">
        <f t="shared" si="57"/>
        <v>3000</v>
      </c>
    </row>
    <row r="581" spans="1:12" x14ac:dyDescent="0.2">
      <c r="A581" s="20" t="s">
        <v>129</v>
      </c>
      <c r="B581" s="20" t="s">
        <v>149</v>
      </c>
      <c r="C581" s="20" t="s">
        <v>135</v>
      </c>
      <c r="D581" s="20" t="s">
        <v>155</v>
      </c>
      <c r="E581" s="21" t="s">
        <v>146</v>
      </c>
      <c r="F581" s="4">
        <f t="shared" si="56"/>
        <v>10000</v>
      </c>
      <c r="G581" s="21" t="s">
        <v>146</v>
      </c>
      <c r="H581" s="4">
        <f t="shared" si="53"/>
        <v>10000</v>
      </c>
      <c r="J581" s="4">
        <f t="shared" si="54"/>
        <v>0</v>
      </c>
      <c r="K581" s="21" t="s">
        <v>18</v>
      </c>
      <c r="L581" s="4">
        <f t="shared" si="57"/>
        <v>5000</v>
      </c>
    </row>
    <row r="582" spans="1:12" x14ac:dyDescent="0.2">
      <c r="A582" s="20" t="s">
        <v>129</v>
      </c>
      <c r="B582" s="20" t="s">
        <v>163</v>
      </c>
      <c r="C582" s="20" t="s">
        <v>135</v>
      </c>
      <c r="D582" s="20" t="s">
        <v>164</v>
      </c>
      <c r="F582" s="4">
        <f t="shared" si="56"/>
        <v>0</v>
      </c>
      <c r="H582" s="4">
        <f t="shared" si="53"/>
        <v>0</v>
      </c>
      <c r="J582" s="4">
        <f t="shared" si="54"/>
        <v>0</v>
      </c>
      <c r="L582" s="4">
        <f t="shared" si="57"/>
        <v>0</v>
      </c>
    </row>
    <row r="583" spans="1:12" x14ac:dyDescent="0.2">
      <c r="A583" s="20" t="s">
        <v>2346</v>
      </c>
      <c r="B583" s="20" t="s">
        <v>390</v>
      </c>
      <c r="C583" s="20" t="s">
        <v>135</v>
      </c>
      <c r="D583" s="20" t="s">
        <v>2359</v>
      </c>
      <c r="F583" s="4">
        <f t="shared" si="56"/>
        <v>0</v>
      </c>
      <c r="H583" s="4">
        <f t="shared" si="53"/>
        <v>0</v>
      </c>
      <c r="J583" s="4">
        <f t="shared" si="54"/>
        <v>0</v>
      </c>
      <c r="L583" s="4">
        <f t="shared" si="57"/>
        <v>0</v>
      </c>
    </row>
    <row r="584" spans="1:12" x14ac:dyDescent="0.2">
      <c r="A584" s="20" t="s">
        <v>2937</v>
      </c>
      <c r="B584" s="20" t="s">
        <v>163</v>
      </c>
      <c r="C584" s="20" t="s">
        <v>135</v>
      </c>
      <c r="D584" s="20" t="s">
        <v>2995</v>
      </c>
      <c r="E584" s="21" t="s">
        <v>23</v>
      </c>
      <c r="F584" s="4">
        <f t="shared" si="56"/>
        <v>3000</v>
      </c>
      <c r="G584" s="21" t="s">
        <v>23</v>
      </c>
      <c r="H584" s="4">
        <f t="shared" si="53"/>
        <v>3000</v>
      </c>
      <c r="I584" s="21" t="s">
        <v>2996</v>
      </c>
      <c r="J584" s="4">
        <f t="shared" si="54"/>
        <v>3056.74</v>
      </c>
      <c r="K584" s="21" t="s">
        <v>2997</v>
      </c>
      <c r="L584" s="4">
        <f t="shared" si="57"/>
        <v>7500</v>
      </c>
    </row>
    <row r="585" spans="1:12" x14ac:dyDescent="0.2">
      <c r="A585" s="20" t="s">
        <v>3015</v>
      </c>
      <c r="B585" s="20" t="s">
        <v>149</v>
      </c>
      <c r="C585" s="20" t="s">
        <v>135</v>
      </c>
      <c r="D585" s="20" t="s">
        <v>3027</v>
      </c>
      <c r="E585" s="21" t="s">
        <v>169</v>
      </c>
      <c r="F585" s="4">
        <f t="shared" si="56"/>
        <v>2000</v>
      </c>
      <c r="G585" s="21" t="s">
        <v>169</v>
      </c>
      <c r="H585" s="4">
        <f t="shared" si="53"/>
        <v>2000</v>
      </c>
      <c r="I585" s="21" t="s">
        <v>3028</v>
      </c>
      <c r="J585" s="4">
        <f t="shared" si="54"/>
        <v>6955.28</v>
      </c>
      <c r="K585" s="21" t="s">
        <v>169</v>
      </c>
      <c r="L585" s="4">
        <f t="shared" si="57"/>
        <v>2000</v>
      </c>
    </row>
    <row r="586" spans="1:12" x14ac:dyDescent="0.2">
      <c r="A586" s="20" t="s">
        <v>3440</v>
      </c>
      <c r="B586" s="20" t="s">
        <v>130</v>
      </c>
      <c r="C586" s="20" t="s">
        <v>135</v>
      </c>
      <c r="D586" s="20" t="s">
        <v>3445</v>
      </c>
      <c r="E586" s="21" t="s">
        <v>23</v>
      </c>
      <c r="F586" s="4">
        <f t="shared" si="56"/>
        <v>3000</v>
      </c>
      <c r="G586" s="21" t="s">
        <v>23</v>
      </c>
      <c r="H586" s="4">
        <f t="shared" si="53"/>
        <v>3000</v>
      </c>
      <c r="I586" s="21" t="s">
        <v>3446</v>
      </c>
      <c r="J586" s="4">
        <f t="shared" si="54"/>
        <v>444.96</v>
      </c>
      <c r="K586" s="21" t="s">
        <v>23</v>
      </c>
      <c r="L586" s="4">
        <f t="shared" si="57"/>
        <v>3000</v>
      </c>
    </row>
    <row r="587" spans="1:12" x14ac:dyDescent="0.2">
      <c r="A587" s="20" t="s">
        <v>3494</v>
      </c>
      <c r="B587" s="20" t="s">
        <v>1357</v>
      </c>
      <c r="C587" s="20" t="s">
        <v>135</v>
      </c>
      <c r="D587" s="20" t="s">
        <v>3515</v>
      </c>
      <c r="E587" s="21" t="s">
        <v>264</v>
      </c>
      <c r="F587" s="4">
        <f t="shared" si="56"/>
        <v>450</v>
      </c>
      <c r="G587" s="21" t="s">
        <v>264</v>
      </c>
      <c r="H587" s="4">
        <f t="shared" si="53"/>
        <v>450</v>
      </c>
      <c r="J587" s="4">
        <f t="shared" si="54"/>
        <v>0</v>
      </c>
      <c r="K587" s="21" t="s">
        <v>264</v>
      </c>
      <c r="L587" s="4">
        <f t="shared" si="57"/>
        <v>450</v>
      </c>
    </row>
    <row r="588" spans="1:12" x14ac:dyDescent="0.2">
      <c r="A588" s="20" t="s">
        <v>129</v>
      </c>
      <c r="B588" s="20" t="s">
        <v>173</v>
      </c>
      <c r="C588" s="20" t="s">
        <v>174</v>
      </c>
      <c r="D588" s="20" t="s">
        <v>175</v>
      </c>
      <c r="F588" s="4">
        <f t="shared" si="56"/>
        <v>0</v>
      </c>
      <c r="H588" s="4">
        <f t="shared" si="53"/>
        <v>0</v>
      </c>
      <c r="J588" s="4">
        <f t="shared" si="54"/>
        <v>0</v>
      </c>
      <c r="L588" s="4">
        <f t="shared" si="57"/>
        <v>0</v>
      </c>
    </row>
    <row r="589" spans="1:12" x14ac:dyDescent="0.2">
      <c r="A589" s="20" t="s">
        <v>129</v>
      </c>
      <c r="B589" s="20" t="s">
        <v>207</v>
      </c>
      <c r="C589" s="20" t="s">
        <v>174</v>
      </c>
      <c r="D589" s="20" t="s">
        <v>218</v>
      </c>
      <c r="E589" s="21" t="s">
        <v>219</v>
      </c>
      <c r="F589" s="4">
        <f t="shared" si="56"/>
        <v>1746.47</v>
      </c>
      <c r="G589" s="21" t="s">
        <v>219</v>
      </c>
      <c r="H589" s="4">
        <f t="shared" si="53"/>
        <v>1746.47</v>
      </c>
      <c r="I589" s="21" t="s">
        <v>220</v>
      </c>
      <c r="J589" s="4">
        <f t="shared" si="54"/>
        <v>52.6</v>
      </c>
      <c r="K589" s="21" t="s">
        <v>187</v>
      </c>
      <c r="L589" s="4">
        <f t="shared" si="57"/>
        <v>1700</v>
      </c>
    </row>
    <row r="590" spans="1:12" x14ac:dyDescent="0.2">
      <c r="A590" s="20" t="s">
        <v>289</v>
      </c>
      <c r="B590" s="20" t="s">
        <v>290</v>
      </c>
      <c r="C590" s="20" t="s">
        <v>174</v>
      </c>
      <c r="D590" s="20" t="s">
        <v>218</v>
      </c>
      <c r="E590" s="21" t="s">
        <v>117</v>
      </c>
      <c r="F590" s="4">
        <f t="shared" si="56"/>
        <v>1000</v>
      </c>
      <c r="G590" s="21" t="s">
        <v>117</v>
      </c>
      <c r="H590" s="4">
        <f t="shared" si="53"/>
        <v>1000</v>
      </c>
      <c r="J590" s="4">
        <f t="shared" si="54"/>
        <v>0</v>
      </c>
      <c r="L590" s="4">
        <f t="shared" si="57"/>
        <v>0</v>
      </c>
    </row>
    <row r="591" spans="1:12" x14ac:dyDescent="0.2">
      <c r="A591" s="20" t="s">
        <v>2074</v>
      </c>
      <c r="B591" s="20" t="s">
        <v>2100</v>
      </c>
      <c r="C591" s="20" t="s">
        <v>174</v>
      </c>
      <c r="D591" s="20" t="s">
        <v>2101</v>
      </c>
      <c r="F591" s="4">
        <f t="shared" si="56"/>
        <v>0</v>
      </c>
      <c r="H591" s="4">
        <f t="shared" si="53"/>
        <v>0</v>
      </c>
      <c r="J591" s="4">
        <f t="shared" si="54"/>
        <v>0</v>
      </c>
      <c r="L591" s="4">
        <f t="shared" si="57"/>
        <v>0</v>
      </c>
    </row>
    <row r="592" spans="1:12" x14ac:dyDescent="0.2">
      <c r="A592" s="20" t="s">
        <v>2074</v>
      </c>
      <c r="B592" s="20" t="s">
        <v>2116</v>
      </c>
      <c r="C592" s="20" t="s">
        <v>174</v>
      </c>
      <c r="D592" s="20" t="s">
        <v>2121</v>
      </c>
      <c r="F592" s="4">
        <f t="shared" si="56"/>
        <v>0</v>
      </c>
      <c r="H592" s="4">
        <f t="shared" si="53"/>
        <v>0</v>
      </c>
      <c r="I592" s="21" t="s">
        <v>2122</v>
      </c>
      <c r="J592" s="4">
        <f t="shared" si="54"/>
        <v>1759.82</v>
      </c>
      <c r="L592" s="4">
        <f t="shared" si="57"/>
        <v>0</v>
      </c>
    </row>
    <row r="593" spans="1:12" x14ac:dyDescent="0.2">
      <c r="A593" s="20" t="s">
        <v>2074</v>
      </c>
      <c r="B593" s="20" t="s">
        <v>2137</v>
      </c>
      <c r="C593" s="20" t="s">
        <v>174</v>
      </c>
      <c r="D593" s="20" t="s">
        <v>2144</v>
      </c>
      <c r="E593" s="21" t="s">
        <v>117</v>
      </c>
      <c r="F593" s="4">
        <f t="shared" si="56"/>
        <v>1000</v>
      </c>
      <c r="G593" s="21" t="s">
        <v>117</v>
      </c>
      <c r="H593" s="4">
        <f t="shared" si="53"/>
        <v>1000</v>
      </c>
      <c r="J593" s="4">
        <f t="shared" si="54"/>
        <v>0</v>
      </c>
      <c r="K593" s="21" t="s">
        <v>117</v>
      </c>
      <c r="L593" s="4">
        <f t="shared" si="57"/>
        <v>1000</v>
      </c>
    </row>
    <row r="594" spans="1:12" x14ac:dyDescent="0.2">
      <c r="A594" s="20" t="s">
        <v>2074</v>
      </c>
      <c r="B594" s="20" t="s">
        <v>2152</v>
      </c>
      <c r="C594" s="20" t="s">
        <v>174</v>
      </c>
      <c r="D594" s="20" t="s">
        <v>2153</v>
      </c>
      <c r="F594" s="4">
        <f t="shared" si="56"/>
        <v>0</v>
      </c>
      <c r="H594" s="4">
        <f t="shared" si="53"/>
        <v>0</v>
      </c>
      <c r="I594" s="21" t="s">
        <v>2154</v>
      </c>
      <c r="J594" s="4">
        <f t="shared" si="54"/>
        <v>175.33</v>
      </c>
      <c r="L594" s="4">
        <f t="shared" si="57"/>
        <v>0</v>
      </c>
    </row>
    <row r="595" spans="1:12" x14ac:dyDescent="0.2">
      <c r="A595" s="20" t="s">
        <v>3264</v>
      </c>
      <c r="B595" s="20" t="s">
        <v>2610</v>
      </c>
      <c r="C595" s="20" t="s">
        <v>174</v>
      </c>
      <c r="D595" s="20" t="s">
        <v>3292</v>
      </c>
      <c r="F595" s="4">
        <f t="shared" si="56"/>
        <v>0</v>
      </c>
      <c r="H595" s="4">
        <f t="shared" si="53"/>
        <v>0</v>
      </c>
      <c r="J595" s="4">
        <f t="shared" si="54"/>
        <v>0</v>
      </c>
      <c r="L595" s="4">
        <f t="shared" si="57"/>
        <v>0</v>
      </c>
    </row>
    <row r="596" spans="1:12" x14ac:dyDescent="0.2">
      <c r="A596" s="20" t="s">
        <v>3429</v>
      </c>
      <c r="B596" s="20" t="s">
        <v>2610</v>
      </c>
      <c r="C596" s="20" t="s">
        <v>174</v>
      </c>
      <c r="D596" s="20" t="s">
        <v>3292</v>
      </c>
      <c r="E596" s="21" t="s">
        <v>25</v>
      </c>
      <c r="F596" s="4">
        <f t="shared" si="56"/>
        <v>1500</v>
      </c>
      <c r="G596" s="21" t="s">
        <v>25</v>
      </c>
      <c r="H596" s="4">
        <f t="shared" si="53"/>
        <v>1500</v>
      </c>
      <c r="J596" s="4">
        <f t="shared" si="54"/>
        <v>0</v>
      </c>
      <c r="K596" s="21" t="s">
        <v>25</v>
      </c>
      <c r="L596" s="4">
        <f t="shared" si="57"/>
        <v>1500</v>
      </c>
    </row>
    <row r="597" spans="1:12" x14ac:dyDescent="0.2">
      <c r="A597" s="20" t="s">
        <v>3440</v>
      </c>
      <c r="B597" s="20" t="s">
        <v>130</v>
      </c>
      <c r="C597" s="20" t="s">
        <v>174</v>
      </c>
      <c r="D597" s="20" t="s">
        <v>3447</v>
      </c>
      <c r="E597" s="21" t="s">
        <v>117</v>
      </c>
      <c r="F597" s="4">
        <f t="shared" si="56"/>
        <v>1000</v>
      </c>
      <c r="G597" s="21" t="s">
        <v>117</v>
      </c>
      <c r="H597" s="4">
        <f t="shared" si="53"/>
        <v>1000</v>
      </c>
      <c r="J597" s="4">
        <f t="shared" si="54"/>
        <v>0</v>
      </c>
      <c r="K597" s="21" t="s">
        <v>117</v>
      </c>
      <c r="L597" s="4">
        <f t="shared" si="57"/>
        <v>1000</v>
      </c>
    </row>
    <row r="598" spans="1:12" x14ac:dyDescent="0.2">
      <c r="A598" s="20" t="s">
        <v>3494</v>
      </c>
      <c r="B598" s="20" t="s">
        <v>1357</v>
      </c>
      <c r="C598" s="20" t="s">
        <v>174</v>
      </c>
      <c r="D598" s="20" t="s">
        <v>218</v>
      </c>
      <c r="E598" s="21" t="s">
        <v>117</v>
      </c>
      <c r="F598" s="4">
        <f t="shared" si="56"/>
        <v>1000</v>
      </c>
      <c r="G598" s="21" t="s">
        <v>117</v>
      </c>
      <c r="H598" s="4">
        <f t="shared" si="53"/>
        <v>1000</v>
      </c>
      <c r="J598" s="4">
        <f t="shared" si="54"/>
        <v>0</v>
      </c>
      <c r="K598" s="21" t="s">
        <v>117</v>
      </c>
      <c r="L598" s="4">
        <f t="shared" si="57"/>
        <v>1000</v>
      </c>
    </row>
    <row r="599" spans="1:12" x14ac:dyDescent="0.2">
      <c r="A599" s="20" t="s">
        <v>2074</v>
      </c>
      <c r="B599" s="20" t="s">
        <v>2152</v>
      </c>
      <c r="C599" s="20" t="s">
        <v>2155</v>
      </c>
      <c r="D599" s="20" t="s">
        <v>2156</v>
      </c>
      <c r="F599" s="4">
        <f t="shared" si="56"/>
        <v>0</v>
      </c>
      <c r="H599" s="4">
        <f t="shared" si="53"/>
        <v>0</v>
      </c>
      <c r="I599" s="21" t="s">
        <v>2157</v>
      </c>
      <c r="J599" s="4">
        <f t="shared" si="54"/>
        <v>4500.72</v>
      </c>
      <c r="L599" s="4">
        <f t="shared" si="57"/>
        <v>0</v>
      </c>
    </row>
    <row r="600" spans="1:12" x14ac:dyDescent="0.2">
      <c r="A600" s="20" t="s">
        <v>53</v>
      </c>
      <c r="B600" s="20" t="s">
        <v>78</v>
      </c>
      <c r="C600" s="20" t="s">
        <v>79</v>
      </c>
      <c r="D600" s="20" t="s">
        <v>80</v>
      </c>
      <c r="F600" s="4">
        <f t="shared" si="56"/>
        <v>0</v>
      </c>
      <c r="H600" s="4">
        <f t="shared" si="53"/>
        <v>0</v>
      </c>
      <c r="J600" s="4">
        <f t="shared" si="54"/>
        <v>0</v>
      </c>
      <c r="L600" s="4">
        <f t="shared" si="57"/>
        <v>0</v>
      </c>
    </row>
    <row r="601" spans="1:12" x14ac:dyDescent="0.2">
      <c r="A601" s="20" t="s">
        <v>129</v>
      </c>
      <c r="B601" s="20" t="s">
        <v>207</v>
      </c>
      <c r="C601" s="20" t="s">
        <v>79</v>
      </c>
      <c r="D601" s="20" t="s">
        <v>221</v>
      </c>
      <c r="F601" s="4">
        <f t="shared" si="56"/>
        <v>0</v>
      </c>
      <c r="H601" s="4">
        <f t="shared" si="53"/>
        <v>0</v>
      </c>
      <c r="I601" s="21" t="s">
        <v>222</v>
      </c>
      <c r="J601" s="4">
        <f t="shared" si="54"/>
        <v>5730.16</v>
      </c>
      <c r="K601" s="21" t="s">
        <v>157</v>
      </c>
      <c r="L601" s="4">
        <f t="shared" si="57"/>
        <v>6000</v>
      </c>
    </row>
    <row r="602" spans="1:12" x14ac:dyDescent="0.2">
      <c r="A602" s="20" t="s">
        <v>258</v>
      </c>
      <c r="B602" s="20" t="s">
        <v>240</v>
      </c>
      <c r="C602" s="20" t="s">
        <v>79</v>
      </c>
      <c r="D602" s="20" t="s">
        <v>269</v>
      </c>
      <c r="F602" s="4">
        <f t="shared" si="56"/>
        <v>0</v>
      </c>
      <c r="H602" s="4">
        <f t="shared" si="53"/>
        <v>0</v>
      </c>
      <c r="J602" s="4">
        <f t="shared" si="54"/>
        <v>0</v>
      </c>
      <c r="L602" s="4">
        <f t="shared" si="57"/>
        <v>0</v>
      </c>
    </row>
    <row r="603" spans="1:12" x14ac:dyDescent="0.2">
      <c r="A603" s="20" t="s">
        <v>289</v>
      </c>
      <c r="B603" s="20" t="s">
        <v>290</v>
      </c>
      <c r="C603" s="20" t="s">
        <v>79</v>
      </c>
      <c r="D603" s="20" t="s">
        <v>292</v>
      </c>
      <c r="E603" s="21" t="s">
        <v>117</v>
      </c>
      <c r="F603" s="4">
        <f t="shared" ref="F603:F635" si="58">VALUE(E603)</f>
        <v>1000</v>
      </c>
      <c r="G603" s="21" t="s">
        <v>117</v>
      </c>
      <c r="H603" s="4">
        <f t="shared" si="53"/>
        <v>1000</v>
      </c>
      <c r="I603" s="21" t="s">
        <v>293</v>
      </c>
      <c r="J603" s="4">
        <f t="shared" si="54"/>
        <v>816.75</v>
      </c>
      <c r="K603" s="21" t="s">
        <v>117</v>
      </c>
      <c r="L603" s="4">
        <f t="shared" si="57"/>
        <v>1000</v>
      </c>
    </row>
    <row r="604" spans="1:12" x14ac:dyDescent="0.2">
      <c r="A604" s="20" t="s">
        <v>310</v>
      </c>
      <c r="B604" s="20" t="s">
        <v>10</v>
      </c>
      <c r="C604" s="20" t="s">
        <v>79</v>
      </c>
      <c r="D604" s="20" t="s">
        <v>314</v>
      </c>
      <c r="E604" s="21" t="s">
        <v>117</v>
      </c>
      <c r="F604" s="4">
        <f t="shared" si="58"/>
        <v>1000</v>
      </c>
      <c r="G604" s="21" t="s">
        <v>117</v>
      </c>
      <c r="H604" s="4">
        <f t="shared" si="53"/>
        <v>1000</v>
      </c>
      <c r="J604" s="4">
        <f t="shared" si="54"/>
        <v>0</v>
      </c>
      <c r="L604" s="4">
        <f t="shared" si="57"/>
        <v>0</v>
      </c>
    </row>
    <row r="605" spans="1:12" x14ac:dyDescent="0.2">
      <c r="A605" s="20" t="s">
        <v>1781</v>
      </c>
      <c r="B605" s="20" t="s">
        <v>1234</v>
      </c>
      <c r="C605" s="20" t="s">
        <v>79</v>
      </c>
      <c r="D605" s="20" t="s">
        <v>1796</v>
      </c>
      <c r="E605" s="21" t="s">
        <v>1797</v>
      </c>
      <c r="F605" s="4">
        <f t="shared" si="58"/>
        <v>106682.32</v>
      </c>
      <c r="G605" s="21" t="s">
        <v>1797</v>
      </c>
      <c r="H605" s="4">
        <f t="shared" si="53"/>
        <v>106682.32</v>
      </c>
      <c r="I605" s="21" t="s">
        <v>1798</v>
      </c>
      <c r="J605" s="4">
        <f t="shared" si="54"/>
        <v>86729.53</v>
      </c>
      <c r="K605" s="21" t="s">
        <v>1799</v>
      </c>
      <c r="L605" s="4">
        <f t="shared" si="57"/>
        <v>86857.93</v>
      </c>
    </row>
    <row r="606" spans="1:12" x14ac:dyDescent="0.2">
      <c r="A606" s="20" t="s">
        <v>2074</v>
      </c>
      <c r="B606" s="20" t="s">
        <v>2116</v>
      </c>
      <c r="C606" s="20" t="s">
        <v>79</v>
      </c>
      <c r="D606" s="20" t="s">
        <v>2123</v>
      </c>
      <c r="E606" s="21" t="s">
        <v>2124</v>
      </c>
      <c r="F606" s="4">
        <f t="shared" si="58"/>
        <v>3500</v>
      </c>
      <c r="G606" s="21" t="s">
        <v>2124</v>
      </c>
      <c r="H606" s="4">
        <f t="shared" si="53"/>
        <v>3500</v>
      </c>
      <c r="I606" s="21" t="s">
        <v>2125</v>
      </c>
      <c r="J606" s="4">
        <f t="shared" si="54"/>
        <v>484</v>
      </c>
      <c r="K606" s="21" t="s">
        <v>2126</v>
      </c>
      <c r="L606" s="4">
        <f t="shared" si="57"/>
        <v>3200</v>
      </c>
    </row>
    <row r="607" spans="1:12" x14ac:dyDescent="0.2">
      <c r="A607" s="20" t="s">
        <v>2159</v>
      </c>
      <c r="B607" s="20" t="s">
        <v>2235</v>
      </c>
      <c r="C607" s="20" t="s">
        <v>79</v>
      </c>
      <c r="D607" s="20" t="s">
        <v>2236</v>
      </c>
      <c r="F607" s="4">
        <f t="shared" si="58"/>
        <v>0</v>
      </c>
      <c r="H607" s="4">
        <f t="shared" si="53"/>
        <v>0</v>
      </c>
      <c r="I607" s="21" t="s">
        <v>2237</v>
      </c>
      <c r="J607" s="4">
        <f t="shared" si="54"/>
        <v>2056.0100000000002</v>
      </c>
      <c r="L607" s="4">
        <f t="shared" si="57"/>
        <v>0</v>
      </c>
    </row>
    <row r="608" spans="1:12" x14ac:dyDescent="0.2">
      <c r="A608" s="20" t="s">
        <v>3064</v>
      </c>
      <c r="B608" s="20" t="s">
        <v>167</v>
      </c>
      <c r="C608" s="20" t="s">
        <v>79</v>
      </c>
      <c r="D608" s="20" t="s">
        <v>3141</v>
      </c>
      <c r="E608" s="21" t="s">
        <v>3142</v>
      </c>
      <c r="F608" s="4">
        <f t="shared" si="58"/>
        <v>2200</v>
      </c>
      <c r="G608" s="21" t="s">
        <v>3142</v>
      </c>
      <c r="H608" s="4">
        <f t="shared" si="53"/>
        <v>2200</v>
      </c>
      <c r="I608" s="21" t="s">
        <v>3143</v>
      </c>
      <c r="J608" s="4">
        <f t="shared" si="54"/>
        <v>1113.3800000000001</v>
      </c>
      <c r="K608" s="21" t="s">
        <v>3142</v>
      </c>
      <c r="L608" s="4">
        <f t="shared" si="57"/>
        <v>2200</v>
      </c>
    </row>
    <row r="609" spans="1:12" x14ac:dyDescent="0.2">
      <c r="A609" s="20" t="s">
        <v>3064</v>
      </c>
      <c r="B609" s="20" t="s">
        <v>170</v>
      </c>
      <c r="C609" s="20" t="s">
        <v>79</v>
      </c>
      <c r="D609" s="20" t="s">
        <v>3178</v>
      </c>
      <c r="F609" s="4">
        <f t="shared" si="58"/>
        <v>0</v>
      </c>
      <c r="H609" s="4">
        <f t="shared" ref="H609:H674" si="59">VALUE(G609)</f>
        <v>0</v>
      </c>
      <c r="I609" s="21" t="s">
        <v>3179</v>
      </c>
      <c r="J609" s="4">
        <f t="shared" ref="J609:J674" si="60">VALUE(I609)</f>
        <v>4114</v>
      </c>
      <c r="L609" s="4">
        <f t="shared" si="57"/>
        <v>0</v>
      </c>
    </row>
    <row r="610" spans="1:12" x14ac:dyDescent="0.2">
      <c r="A610" s="20" t="s">
        <v>3064</v>
      </c>
      <c r="B610" s="20" t="s">
        <v>833</v>
      </c>
      <c r="C610" s="20" t="s">
        <v>79</v>
      </c>
      <c r="D610" s="20" t="s">
        <v>3226</v>
      </c>
      <c r="E610" s="21" t="s">
        <v>3227</v>
      </c>
      <c r="F610" s="4">
        <f t="shared" si="58"/>
        <v>677</v>
      </c>
      <c r="G610" s="21" t="s">
        <v>3227</v>
      </c>
      <c r="H610" s="4">
        <f t="shared" si="59"/>
        <v>677</v>
      </c>
      <c r="I610" s="21" t="s">
        <v>3228</v>
      </c>
      <c r="J610" s="4">
        <f t="shared" si="60"/>
        <v>866.36</v>
      </c>
      <c r="K610" s="21" t="s">
        <v>3227</v>
      </c>
      <c r="L610" s="4">
        <f t="shared" si="57"/>
        <v>677</v>
      </c>
    </row>
    <row r="611" spans="1:12" x14ac:dyDescent="0.2">
      <c r="A611" s="20" t="s">
        <v>3264</v>
      </c>
      <c r="B611" s="20" t="s">
        <v>3299</v>
      </c>
      <c r="C611" s="20" t="s">
        <v>79</v>
      </c>
      <c r="D611" s="20" t="s">
        <v>3300</v>
      </c>
      <c r="F611" s="4">
        <f t="shared" si="58"/>
        <v>0</v>
      </c>
      <c r="H611" s="4">
        <f t="shared" si="59"/>
        <v>0</v>
      </c>
      <c r="I611" s="21" t="s">
        <v>1818</v>
      </c>
      <c r="J611" s="4">
        <f t="shared" si="60"/>
        <v>4840</v>
      </c>
      <c r="K611" s="21" t="s">
        <v>1818</v>
      </c>
      <c r="L611" s="4">
        <f t="shared" si="57"/>
        <v>4840</v>
      </c>
    </row>
    <row r="612" spans="1:12" x14ac:dyDescent="0.2">
      <c r="A612" s="20" t="s">
        <v>3440</v>
      </c>
      <c r="B612" s="20" t="s">
        <v>130</v>
      </c>
      <c r="C612" s="20" t="s">
        <v>79</v>
      </c>
      <c r="D612" s="20" t="s">
        <v>3448</v>
      </c>
      <c r="E612" s="21" t="s">
        <v>23</v>
      </c>
      <c r="F612" s="4">
        <f t="shared" si="58"/>
        <v>3000</v>
      </c>
      <c r="G612" s="21" t="s">
        <v>3449</v>
      </c>
      <c r="H612" s="4">
        <f t="shared" si="59"/>
        <v>21029</v>
      </c>
      <c r="I612" s="21" t="s">
        <v>3450</v>
      </c>
      <c r="J612" s="4">
        <f t="shared" si="60"/>
        <v>28021.18</v>
      </c>
      <c r="K612" s="21" t="s">
        <v>3420</v>
      </c>
      <c r="L612" s="4">
        <f t="shared" si="57"/>
        <v>26000</v>
      </c>
    </row>
    <row r="613" spans="1:12" x14ac:dyDescent="0.2">
      <c r="A613" s="20" t="s">
        <v>3494</v>
      </c>
      <c r="B613" s="20" t="s">
        <v>1126</v>
      </c>
      <c r="C613" s="20" t="s">
        <v>79</v>
      </c>
      <c r="D613" s="20" t="s">
        <v>3504</v>
      </c>
      <c r="E613" s="21" t="s">
        <v>117</v>
      </c>
      <c r="F613" s="4">
        <f t="shared" si="58"/>
        <v>1000</v>
      </c>
      <c r="G613" s="21" t="s">
        <v>117</v>
      </c>
      <c r="H613" s="4">
        <f t="shared" si="59"/>
        <v>1000</v>
      </c>
      <c r="J613" s="4">
        <f t="shared" si="60"/>
        <v>0</v>
      </c>
      <c r="K613" s="21" t="s">
        <v>117</v>
      </c>
      <c r="L613" s="4">
        <f t="shared" si="57"/>
        <v>1000</v>
      </c>
    </row>
    <row r="614" spans="1:12" x14ac:dyDescent="0.2">
      <c r="A614" s="20" t="s">
        <v>53</v>
      </c>
      <c r="B614" s="20" t="s">
        <v>78</v>
      </c>
      <c r="C614" s="20" t="s">
        <v>81</v>
      </c>
      <c r="D614" s="20" t="s">
        <v>82</v>
      </c>
      <c r="F614" s="4">
        <f t="shared" si="58"/>
        <v>0</v>
      </c>
      <c r="H614" s="4">
        <f t="shared" si="59"/>
        <v>0</v>
      </c>
      <c r="J614" s="4">
        <f t="shared" si="60"/>
        <v>0</v>
      </c>
      <c r="L614" s="4">
        <f t="shared" si="57"/>
        <v>0</v>
      </c>
    </row>
    <row r="615" spans="1:12" x14ac:dyDescent="0.2">
      <c r="A615" s="20" t="s">
        <v>106</v>
      </c>
      <c r="B615" s="20" t="s">
        <v>78</v>
      </c>
      <c r="C615" s="20" t="s">
        <v>81</v>
      </c>
      <c r="D615" s="20" t="s">
        <v>115</v>
      </c>
      <c r="F615" s="4">
        <f t="shared" si="58"/>
        <v>0</v>
      </c>
      <c r="H615" s="4">
        <f t="shared" si="59"/>
        <v>0</v>
      </c>
      <c r="J615" s="4">
        <f t="shared" si="60"/>
        <v>0</v>
      </c>
      <c r="K615" s="21" t="s">
        <v>23</v>
      </c>
      <c r="L615" s="4">
        <f t="shared" si="57"/>
        <v>3000</v>
      </c>
    </row>
    <row r="616" spans="1:12" x14ac:dyDescent="0.2">
      <c r="A616" s="20" t="s">
        <v>1781</v>
      </c>
      <c r="B616" s="20" t="s">
        <v>1234</v>
      </c>
      <c r="C616" s="20" t="s">
        <v>81</v>
      </c>
      <c r="D616" s="20" t="s">
        <v>1800</v>
      </c>
      <c r="E616" s="21" t="s">
        <v>1801</v>
      </c>
      <c r="F616" s="4">
        <f t="shared" si="58"/>
        <v>66670.61</v>
      </c>
      <c r="G616" s="21" t="s">
        <v>1801</v>
      </c>
      <c r="H616" s="4">
        <f t="shared" si="59"/>
        <v>66670.61</v>
      </c>
      <c r="I616" s="21" t="s">
        <v>1802</v>
      </c>
      <c r="J616" s="4">
        <f t="shared" si="60"/>
        <v>84641.15</v>
      </c>
      <c r="K616" s="21" t="s">
        <v>1803</v>
      </c>
      <c r="L616" s="4">
        <f t="shared" si="57"/>
        <v>90000</v>
      </c>
    </row>
    <row r="617" spans="1:12" x14ac:dyDescent="0.2">
      <c r="A617" s="20" t="s">
        <v>1781</v>
      </c>
      <c r="B617" s="20" t="s">
        <v>1234</v>
      </c>
      <c r="C617" s="20" t="s">
        <v>1804</v>
      </c>
      <c r="D617" s="20" t="s">
        <v>1805</v>
      </c>
      <c r="E617" s="21" t="s">
        <v>1806</v>
      </c>
      <c r="F617" s="4">
        <f t="shared" si="58"/>
        <v>60000</v>
      </c>
      <c r="G617" s="21" t="s">
        <v>1806</v>
      </c>
      <c r="H617" s="4">
        <f t="shared" si="59"/>
        <v>60000</v>
      </c>
      <c r="I617" s="21" t="s">
        <v>1807</v>
      </c>
      <c r="J617" s="4">
        <f t="shared" si="60"/>
        <v>90142.84</v>
      </c>
      <c r="L617" s="4">
        <f t="shared" si="57"/>
        <v>0</v>
      </c>
    </row>
    <row r="618" spans="1:12" x14ac:dyDescent="0.2">
      <c r="A618" s="20" t="s">
        <v>129</v>
      </c>
      <c r="B618" s="20" t="s">
        <v>207</v>
      </c>
      <c r="C618" s="20" t="s">
        <v>223</v>
      </c>
      <c r="D618" s="20" t="s">
        <v>224</v>
      </c>
      <c r="E618" s="21" t="s">
        <v>225</v>
      </c>
      <c r="F618" s="4">
        <f t="shared" si="58"/>
        <v>24950.799999999999</v>
      </c>
      <c r="G618" s="21" t="s">
        <v>226</v>
      </c>
      <c r="H618" s="4">
        <f t="shared" si="59"/>
        <v>13950.8</v>
      </c>
      <c r="I618" s="21" t="s">
        <v>227</v>
      </c>
      <c r="J618" s="4">
        <f t="shared" si="60"/>
        <v>10895.32</v>
      </c>
      <c r="K618" s="21" t="s">
        <v>228</v>
      </c>
      <c r="L618" s="4">
        <v>25000</v>
      </c>
    </row>
    <row r="619" spans="1:12" x14ac:dyDescent="0.2">
      <c r="A619" s="20" t="s">
        <v>129</v>
      </c>
      <c r="B619" s="20" t="s">
        <v>207</v>
      </c>
      <c r="C619" s="20" t="s">
        <v>223</v>
      </c>
      <c r="D619" s="20" t="s">
        <v>3585</v>
      </c>
      <c r="E619" s="21"/>
      <c r="G619" s="21"/>
      <c r="I619" s="21"/>
      <c r="K619" s="21"/>
      <c r="L619" s="4">
        <v>8200</v>
      </c>
    </row>
    <row r="620" spans="1:12" x14ac:dyDescent="0.2">
      <c r="A620" s="20" t="s">
        <v>2074</v>
      </c>
      <c r="B620" s="20" t="s">
        <v>2116</v>
      </c>
      <c r="C620" s="20" t="s">
        <v>223</v>
      </c>
      <c r="D620" s="20" t="s">
        <v>2127</v>
      </c>
      <c r="E620" s="21" t="s">
        <v>230</v>
      </c>
      <c r="F620" s="4">
        <f t="shared" si="58"/>
        <v>300</v>
      </c>
      <c r="G620" s="21" t="s">
        <v>230</v>
      </c>
      <c r="H620" s="4">
        <f t="shared" si="59"/>
        <v>300</v>
      </c>
      <c r="J620" s="4">
        <f t="shared" si="60"/>
        <v>0</v>
      </c>
      <c r="K620" s="21" t="s">
        <v>230</v>
      </c>
      <c r="L620" s="4">
        <f t="shared" si="57"/>
        <v>300</v>
      </c>
    </row>
    <row r="621" spans="1:12" x14ac:dyDescent="0.2">
      <c r="A621" s="20" t="s">
        <v>2289</v>
      </c>
      <c r="B621" s="20" t="s">
        <v>957</v>
      </c>
      <c r="C621" s="20" t="s">
        <v>223</v>
      </c>
      <c r="D621" s="20" t="s">
        <v>2293</v>
      </c>
      <c r="E621" s="21" t="s">
        <v>2294</v>
      </c>
      <c r="F621" s="4">
        <f t="shared" si="58"/>
        <v>1218.06</v>
      </c>
      <c r="G621" s="21" t="s">
        <v>2294</v>
      </c>
      <c r="H621" s="4">
        <f t="shared" si="59"/>
        <v>1218.06</v>
      </c>
      <c r="I621" s="21" t="s">
        <v>2295</v>
      </c>
      <c r="J621" s="4">
        <f t="shared" si="60"/>
        <v>1140.54</v>
      </c>
      <c r="K621" s="21" t="s">
        <v>2296</v>
      </c>
      <c r="L621" s="4">
        <f t="shared" si="57"/>
        <v>1250</v>
      </c>
    </row>
    <row r="622" spans="1:12" x14ac:dyDescent="0.2">
      <c r="A622" s="20" t="s">
        <v>2289</v>
      </c>
      <c r="B622" s="20" t="s">
        <v>2309</v>
      </c>
      <c r="C622" s="20" t="s">
        <v>223</v>
      </c>
      <c r="D622" s="20" t="s">
        <v>2310</v>
      </c>
      <c r="F622" s="4">
        <f t="shared" si="58"/>
        <v>0</v>
      </c>
      <c r="H622" s="4">
        <f t="shared" si="59"/>
        <v>0</v>
      </c>
      <c r="J622" s="4">
        <f t="shared" si="60"/>
        <v>0</v>
      </c>
      <c r="L622" s="4">
        <f t="shared" si="57"/>
        <v>0</v>
      </c>
    </row>
    <row r="623" spans="1:12" x14ac:dyDescent="0.2">
      <c r="A623" s="20" t="s">
        <v>3440</v>
      </c>
      <c r="B623" s="20" t="s">
        <v>130</v>
      </c>
      <c r="C623" s="20" t="s">
        <v>223</v>
      </c>
      <c r="D623" s="20" t="s">
        <v>3451</v>
      </c>
      <c r="E623" s="21" t="s">
        <v>260</v>
      </c>
      <c r="F623" s="4">
        <f t="shared" si="58"/>
        <v>600</v>
      </c>
      <c r="G623" s="21" t="s">
        <v>260</v>
      </c>
      <c r="H623" s="4">
        <f t="shared" si="59"/>
        <v>600</v>
      </c>
      <c r="I623" s="21" t="s">
        <v>3452</v>
      </c>
      <c r="J623" s="4">
        <f t="shared" si="60"/>
        <v>1409.72</v>
      </c>
      <c r="K623" s="21" t="s">
        <v>260</v>
      </c>
      <c r="L623" s="4">
        <f t="shared" si="57"/>
        <v>600</v>
      </c>
    </row>
    <row r="624" spans="1:12" x14ac:dyDescent="0.2">
      <c r="A624" s="20" t="s">
        <v>9</v>
      </c>
      <c r="B624" s="20" t="s">
        <v>13</v>
      </c>
      <c r="C624" s="20" t="s">
        <v>14</v>
      </c>
      <c r="D624" s="20" t="s">
        <v>15</v>
      </c>
      <c r="E624" s="21" t="s">
        <v>16</v>
      </c>
      <c r="F624" s="4">
        <f t="shared" si="58"/>
        <v>6500</v>
      </c>
      <c r="G624" s="21" t="s">
        <v>16</v>
      </c>
      <c r="H624" s="4">
        <f t="shared" si="59"/>
        <v>6500</v>
      </c>
      <c r="I624" s="21" t="s">
        <v>17</v>
      </c>
      <c r="J624" s="4">
        <f t="shared" si="60"/>
        <v>4295.0200000000004</v>
      </c>
      <c r="K624" s="21" t="s">
        <v>18</v>
      </c>
      <c r="L624" s="4">
        <f t="shared" si="57"/>
        <v>5000</v>
      </c>
    </row>
    <row r="625" spans="1:12" x14ac:dyDescent="0.2">
      <c r="A625" s="20" t="s">
        <v>129</v>
      </c>
      <c r="B625" s="20" t="s">
        <v>207</v>
      </c>
      <c r="C625" s="20" t="s">
        <v>14</v>
      </c>
      <c r="D625" s="20" t="s">
        <v>229</v>
      </c>
      <c r="E625" s="21" t="s">
        <v>230</v>
      </c>
      <c r="F625" s="4">
        <f t="shared" si="58"/>
        <v>300</v>
      </c>
      <c r="G625" s="21" t="s">
        <v>230</v>
      </c>
      <c r="H625" s="4">
        <f t="shared" si="59"/>
        <v>300</v>
      </c>
      <c r="J625" s="4">
        <f t="shared" si="60"/>
        <v>0</v>
      </c>
      <c r="K625" s="21" t="s">
        <v>28</v>
      </c>
      <c r="L625" s="4">
        <f t="shared" si="57"/>
        <v>200</v>
      </c>
    </row>
    <row r="626" spans="1:12" x14ac:dyDescent="0.2">
      <c r="A626" s="20" t="s">
        <v>258</v>
      </c>
      <c r="B626" s="20" t="s">
        <v>240</v>
      </c>
      <c r="C626" s="20" t="s">
        <v>14</v>
      </c>
      <c r="D626" s="20" t="s">
        <v>270</v>
      </c>
      <c r="E626" s="21" t="s">
        <v>125</v>
      </c>
      <c r="F626" s="4">
        <f t="shared" si="58"/>
        <v>500</v>
      </c>
      <c r="G626" s="21" t="s">
        <v>125</v>
      </c>
      <c r="H626" s="4">
        <f t="shared" si="59"/>
        <v>500</v>
      </c>
      <c r="I626" s="21" t="s">
        <v>271</v>
      </c>
      <c r="J626" s="4">
        <f t="shared" si="60"/>
        <v>290.16000000000003</v>
      </c>
      <c r="K626" s="21" t="s">
        <v>125</v>
      </c>
      <c r="L626" s="4">
        <f t="shared" si="57"/>
        <v>500</v>
      </c>
    </row>
    <row r="627" spans="1:12" x14ac:dyDescent="0.2">
      <c r="A627" s="20" t="s">
        <v>289</v>
      </c>
      <c r="B627" s="20" t="s">
        <v>290</v>
      </c>
      <c r="C627" s="20" t="s">
        <v>14</v>
      </c>
      <c r="D627" s="20" t="s">
        <v>229</v>
      </c>
      <c r="F627" s="4">
        <f t="shared" si="58"/>
        <v>0</v>
      </c>
      <c r="H627" s="4">
        <f t="shared" si="59"/>
        <v>0</v>
      </c>
      <c r="J627" s="4">
        <f t="shared" si="60"/>
        <v>0</v>
      </c>
      <c r="L627" s="4">
        <f t="shared" si="57"/>
        <v>0</v>
      </c>
    </row>
    <row r="628" spans="1:12" x14ac:dyDescent="0.2">
      <c r="A628" s="20" t="s">
        <v>1855</v>
      </c>
      <c r="B628" s="20" t="s">
        <v>1888</v>
      </c>
      <c r="C628" s="20" t="s">
        <v>14</v>
      </c>
      <c r="D628" s="20" t="s">
        <v>1889</v>
      </c>
      <c r="E628" s="21" t="s">
        <v>1890</v>
      </c>
      <c r="F628" s="4">
        <f t="shared" si="58"/>
        <v>20500</v>
      </c>
      <c r="G628" s="21" t="s">
        <v>1890</v>
      </c>
      <c r="H628" s="4">
        <f t="shared" si="59"/>
        <v>20500</v>
      </c>
      <c r="I628" s="21" t="s">
        <v>1891</v>
      </c>
      <c r="J628" s="4">
        <f t="shared" si="60"/>
        <v>18483.349999999999</v>
      </c>
      <c r="K628" s="21" t="s">
        <v>1890</v>
      </c>
      <c r="L628" s="4">
        <f t="shared" si="57"/>
        <v>20500</v>
      </c>
    </row>
    <row r="629" spans="1:12" x14ac:dyDescent="0.2">
      <c r="A629" s="20" t="s">
        <v>3064</v>
      </c>
      <c r="B629" s="20" t="s">
        <v>749</v>
      </c>
      <c r="C629" s="20" t="s">
        <v>14</v>
      </c>
      <c r="D629" s="20" t="s">
        <v>3080</v>
      </c>
      <c r="F629" s="4">
        <f t="shared" si="58"/>
        <v>0</v>
      </c>
      <c r="H629" s="4">
        <f t="shared" si="59"/>
        <v>0</v>
      </c>
      <c r="J629" s="4">
        <f t="shared" si="60"/>
        <v>0</v>
      </c>
      <c r="L629" s="4">
        <f t="shared" si="57"/>
        <v>0</v>
      </c>
    </row>
    <row r="630" spans="1:12" x14ac:dyDescent="0.2">
      <c r="A630" s="20" t="s">
        <v>3064</v>
      </c>
      <c r="B630" s="20" t="s">
        <v>167</v>
      </c>
      <c r="C630" s="20" t="s">
        <v>14</v>
      </c>
      <c r="D630" s="20" t="s">
        <v>3144</v>
      </c>
      <c r="E630" s="21" t="s">
        <v>23</v>
      </c>
      <c r="F630" s="4">
        <f t="shared" si="58"/>
        <v>3000</v>
      </c>
      <c r="G630" s="21" t="s">
        <v>23</v>
      </c>
      <c r="H630" s="4">
        <f t="shared" si="59"/>
        <v>3000</v>
      </c>
      <c r="I630" s="21" t="s">
        <v>3145</v>
      </c>
      <c r="J630" s="4">
        <f t="shared" si="60"/>
        <v>3457.69</v>
      </c>
      <c r="K630" s="21" t="s">
        <v>23</v>
      </c>
      <c r="L630" s="4">
        <f t="shared" si="57"/>
        <v>3000</v>
      </c>
    </row>
    <row r="631" spans="1:12" x14ac:dyDescent="0.2">
      <c r="A631" s="20" t="s">
        <v>3064</v>
      </c>
      <c r="B631" s="20" t="s">
        <v>833</v>
      </c>
      <c r="C631" s="20" t="s">
        <v>14</v>
      </c>
      <c r="D631" s="20" t="s">
        <v>3229</v>
      </c>
      <c r="F631" s="4">
        <f t="shared" si="58"/>
        <v>0</v>
      </c>
      <c r="H631" s="4">
        <f t="shared" si="59"/>
        <v>0</v>
      </c>
      <c r="I631" s="21" t="s">
        <v>3230</v>
      </c>
      <c r="J631" s="4">
        <f t="shared" si="60"/>
        <v>120</v>
      </c>
      <c r="L631" s="4">
        <f t="shared" si="57"/>
        <v>0</v>
      </c>
    </row>
    <row r="632" spans="1:12" x14ac:dyDescent="0.2">
      <c r="A632" s="20" t="s">
        <v>3064</v>
      </c>
      <c r="B632" s="20" t="s">
        <v>1664</v>
      </c>
      <c r="C632" s="20" t="s">
        <v>14</v>
      </c>
      <c r="D632" s="20" t="s">
        <v>3256</v>
      </c>
      <c r="E632" s="21" t="s">
        <v>230</v>
      </c>
      <c r="F632" s="4">
        <f t="shared" si="58"/>
        <v>300</v>
      </c>
      <c r="G632" s="21" t="s">
        <v>230</v>
      </c>
      <c r="H632" s="4">
        <f t="shared" si="59"/>
        <v>300</v>
      </c>
      <c r="I632" s="21" t="s">
        <v>3257</v>
      </c>
      <c r="J632" s="4">
        <f t="shared" si="60"/>
        <v>193.6</v>
      </c>
      <c r="K632" s="21" t="s">
        <v>230</v>
      </c>
      <c r="L632" s="4">
        <f t="shared" si="57"/>
        <v>300</v>
      </c>
    </row>
    <row r="633" spans="1:12" x14ac:dyDescent="0.2">
      <c r="A633" s="20" t="s">
        <v>129</v>
      </c>
      <c r="B633" s="20" t="s">
        <v>240</v>
      </c>
      <c r="C633" s="20" t="s">
        <v>241</v>
      </c>
      <c r="D633" s="20" t="s">
        <v>242</v>
      </c>
      <c r="E633" s="21" t="s">
        <v>243</v>
      </c>
      <c r="F633" s="4">
        <f t="shared" si="58"/>
        <v>9503.7900000000009</v>
      </c>
      <c r="G633" s="21" t="s">
        <v>243</v>
      </c>
      <c r="H633" s="4">
        <f t="shared" si="59"/>
        <v>9503.7900000000009</v>
      </c>
      <c r="I633" s="21" t="s">
        <v>244</v>
      </c>
      <c r="J633" s="4">
        <f t="shared" si="60"/>
        <v>10915.12</v>
      </c>
      <c r="K633" s="21" t="s">
        <v>16</v>
      </c>
      <c r="L633" s="4">
        <f t="shared" si="57"/>
        <v>6500</v>
      </c>
    </row>
    <row r="634" spans="1:12" x14ac:dyDescent="0.2">
      <c r="A634" s="20" t="s">
        <v>289</v>
      </c>
      <c r="B634" s="20" t="s">
        <v>290</v>
      </c>
      <c r="C634" s="20" t="s">
        <v>241</v>
      </c>
      <c r="D634" s="20" t="s">
        <v>294</v>
      </c>
      <c r="F634" s="4">
        <f t="shared" si="58"/>
        <v>0</v>
      </c>
      <c r="H634" s="4">
        <f t="shared" si="59"/>
        <v>0</v>
      </c>
      <c r="J634" s="4">
        <f t="shared" si="60"/>
        <v>0</v>
      </c>
      <c r="L634" s="4">
        <f t="shared" si="57"/>
        <v>0</v>
      </c>
    </row>
    <row r="635" spans="1:12" x14ac:dyDescent="0.2">
      <c r="A635" s="20" t="s">
        <v>1781</v>
      </c>
      <c r="B635" s="20" t="s">
        <v>1234</v>
      </c>
      <c r="C635" s="20" t="s">
        <v>241</v>
      </c>
      <c r="D635" s="20" t="s">
        <v>1808</v>
      </c>
      <c r="E635" s="21" t="s">
        <v>51</v>
      </c>
      <c r="F635" s="4">
        <f t="shared" si="58"/>
        <v>4000</v>
      </c>
      <c r="G635" s="21" t="s">
        <v>51</v>
      </c>
      <c r="H635" s="4">
        <f t="shared" si="59"/>
        <v>4000</v>
      </c>
      <c r="I635" s="21" t="s">
        <v>1809</v>
      </c>
      <c r="J635" s="4">
        <f t="shared" si="60"/>
        <v>1057.95</v>
      </c>
      <c r="K635" s="21" t="s">
        <v>51</v>
      </c>
      <c r="L635" s="4">
        <f t="shared" si="57"/>
        <v>4000</v>
      </c>
    </row>
    <row r="636" spans="1:12" x14ac:dyDescent="0.2">
      <c r="A636" s="20" t="s">
        <v>2346</v>
      </c>
      <c r="B636" s="20" t="s">
        <v>130</v>
      </c>
      <c r="C636" s="20" t="s">
        <v>2347</v>
      </c>
      <c r="D636" s="20" t="s">
        <v>2348</v>
      </c>
      <c r="F636" s="4">
        <v>11000</v>
      </c>
      <c r="G636" s="21" t="s">
        <v>2211</v>
      </c>
      <c r="H636" s="4">
        <f t="shared" si="59"/>
        <v>11000</v>
      </c>
      <c r="I636" s="21" t="s">
        <v>2349</v>
      </c>
      <c r="J636" s="4">
        <f t="shared" si="60"/>
        <v>9661.92</v>
      </c>
      <c r="K636" s="21" t="s">
        <v>2349</v>
      </c>
      <c r="L636" s="4">
        <f t="shared" si="57"/>
        <v>9661.92</v>
      </c>
    </row>
    <row r="637" spans="1:12" x14ac:dyDescent="0.2">
      <c r="A637" s="20" t="s">
        <v>2346</v>
      </c>
      <c r="B637" s="20" t="s">
        <v>149</v>
      </c>
      <c r="C637" s="20" t="s">
        <v>2347</v>
      </c>
      <c r="D637" s="20" t="s">
        <v>2413</v>
      </c>
      <c r="E637" s="21" t="s">
        <v>2414</v>
      </c>
      <c r="F637" s="4">
        <f t="shared" ref="F637:F669" si="61">VALUE(E637)</f>
        <v>4120.8</v>
      </c>
      <c r="G637" s="21" t="s">
        <v>2414</v>
      </c>
      <c r="H637" s="4">
        <f t="shared" si="59"/>
        <v>4120.8</v>
      </c>
      <c r="I637" s="21" t="s">
        <v>2415</v>
      </c>
      <c r="J637" s="4">
        <f t="shared" si="60"/>
        <v>5209.42</v>
      </c>
      <c r="K637" s="21" t="s">
        <v>2416</v>
      </c>
      <c r="L637" s="4">
        <f t="shared" si="57"/>
        <v>5888.62</v>
      </c>
    </row>
    <row r="638" spans="1:12" x14ac:dyDescent="0.2">
      <c r="A638" s="20" t="s">
        <v>2346</v>
      </c>
      <c r="B638" s="20" t="s">
        <v>63</v>
      </c>
      <c r="C638" s="20" t="s">
        <v>2347</v>
      </c>
      <c r="D638" s="20" t="s">
        <v>2549</v>
      </c>
      <c r="E638" s="21" t="s">
        <v>2550</v>
      </c>
      <c r="F638" s="4">
        <f t="shared" si="61"/>
        <v>206.04</v>
      </c>
      <c r="G638" s="21" t="s">
        <v>2550</v>
      </c>
      <c r="H638" s="4">
        <f t="shared" si="59"/>
        <v>206.04</v>
      </c>
      <c r="I638" s="21" t="s">
        <v>2551</v>
      </c>
      <c r="J638" s="4">
        <f t="shared" si="60"/>
        <v>453.77</v>
      </c>
      <c r="K638" s="21" t="s">
        <v>2552</v>
      </c>
      <c r="L638" s="4">
        <f t="shared" si="57"/>
        <v>597.73</v>
      </c>
    </row>
    <row r="639" spans="1:12" x14ac:dyDescent="0.2">
      <c r="A639" s="20" t="s">
        <v>2346</v>
      </c>
      <c r="B639" s="20" t="s">
        <v>75</v>
      </c>
      <c r="C639" s="20" t="s">
        <v>2347</v>
      </c>
      <c r="D639" s="20" t="s">
        <v>2555</v>
      </c>
      <c r="E639" s="21" t="s">
        <v>2497</v>
      </c>
      <c r="F639" s="4">
        <f t="shared" si="61"/>
        <v>110000</v>
      </c>
      <c r="G639" s="21" t="s">
        <v>2497</v>
      </c>
      <c r="H639" s="4">
        <f t="shared" si="59"/>
        <v>110000</v>
      </c>
      <c r="I639" s="21" t="s">
        <v>2556</v>
      </c>
      <c r="J639" s="4">
        <f t="shared" si="60"/>
        <v>97385.36</v>
      </c>
      <c r="K639" s="21" t="s">
        <v>2557</v>
      </c>
      <c r="L639" s="4">
        <f t="shared" si="57"/>
        <v>108769.29</v>
      </c>
    </row>
    <row r="640" spans="1:12" x14ac:dyDescent="0.2">
      <c r="A640" s="22">
        <v>6001</v>
      </c>
      <c r="B640" s="22">
        <v>16501</v>
      </c>
      <c r="C640" s="22">
        <v>2210000</v>
      </c>
      <c r="D640" s="20" t="s">
        <v>3563</v>
      </c>
      <c r="E640" s="21"/>
      <c r="G640" s="21"/>
      <c r="I640" s="21"/>
      <c r="K640" s="21"/>
      <c r="L640" s="4">
        <v>1500</v>
      </c>
    </row>
    <row r="641" spans="1:12" x14ac:dyDescent="0.2">
      <c r="A641" s="20" t="s">
        <v>2346</v>
      </c>
      <c r="B641" s="20" t="s">
        <v>2570</v>
      </c>
      <c r="C641" s="20" t="s">
        <v>2347</v>
      </c>
      <c r="D641" s="20" t="s">
        <v>2571</v>
      </c>
      <c r="E641" s="21" t="s">
        <v>2124</v>
      </c>
      <c r="F641" s="4">
        <f t="shared" si="61"/>
        <v>3500</v>
      </c>
      <c r="G641" s="21" t="s">
        <v>2124</v>
      </c>
      <c r="H641" s="4">
        <f t="shared" si="59"/>
        <v>3500</v>
      </c>
      <c r="I641" s="21" t="s">
        <v>2572</v>
      </c>
      <c r="J641" s="4">
        <f t="shared" si="60"/>
        <v>1669.12</v>
      </c>
      <c r="K641" s="21" t="s">
        <v>2573</v>
      </c>
      <c r="L641" s="4">
        <f t="shared" ref="L641:L704" si="62">VALUE(K641)</f>
        <v>3169.12</v>
      </c>
    </row>
    <row r="642" spans="1:12" x14ac:dyDescent="0.2">
      <c r="A642" s="20" t="s">
        <v>2346</v>
      </c>
      <c r="B642" s="20" t="s">
        <v>163</v>
      </c>
      <c r="C642" s="20" t="s">
        <v>2347</v>
      </c>
      <c r="D642" s="20" t="s">
        <v>2581</v>
      </c>
      <c r="E642" s="21" t="s">
        <v>2582</v>
      </c>
      <c r="F642" s="4">
        <f t="shared" si="61"/>
        <v>618.12</v>
      </c>
      <c r="G642" s="21" t="s">
        <v>2582</v>
      </c>
      <c r="H642" s="4">
        <f t="shared" si="59"/>
        <v>618.12</v>
      </c>
      <c r="I642" s="21" t="s">
        <v>2583</v>
      </c>
      <c r="J642" s="4">
        <f t="shared" si="60"/>
        <v>2274.5300000000002</v>
      </c>
      <c r="K642" s="21" t="s">
        <v>2583</v>
      </c>
      <c r="L642" s="4">
        <f t="shared" si="62"/>
        <v>2274.5300000000002</v>
      </c>
    </row>
    <row r="643" spans="1:12" x14ac:dyDescent="0.2">
      <c r="A643" s="20" t="s">
        <v>2346</v>
      </c>
      <c r="B643" s="20" t="s">
        <v>2596</v>
      </c>
      <c r="C643" s="20" t="s">
        <v>2347</v>
      </c>
      <c r="D643" s="20" t="s">
        <v>2597</v>
      </c>
      <c r="E643" s="21" t="s">
        <v>117</v>
      </c>
      <c r="F643" s="4">
        <f t="shared" si="61"/>
        <v>1000</v>
      </c>
      <c r="G643" s="21" t="s">
        <v>117</v>
      </c>
      <c r="H643" s="4">
        <f t="shared" si="59"/>
        <v>1000</v>
      </c>
      <c r="I643" s="21" t="s">
        <v>2598</v>
      </c>
      <c r="J643" s="4">
        <f t="shared" si="60"/>
        <v>392.8</v>
      </c>
      <c r="K643" s="21" t="s">
        <v>2599</v>
      </c>
      <c r="L643" s="4">
        <f t="shared" si="62"/>
        <v>927.8</v>
      </c>
    </row>
    <row r="644" spans="1:12" x14ac:dyDescent="0.2">
      <c r="A644" s="20" t="s">
        <v>2346</v>
      </c>
      <c r="B644" s="20" t="s">
        <v>2605</v>
      </c>
      <c r="C644" s="20" t="s">
        <v>2347</v>
      </c>
      <c r="D644" s="20" t="s">
        <v>2606</v>
      </c>
      <c r="E644" s="21" t="s">
        <v>2607</v>
      </c>
      <c r="F644" s="4">
        <f t="shared" si="61"/>
        <v>2575.5</v>
      </c>
      <c r="G644" s="21" t="s">
        <v>2607</v>
      </c>
      <c r="H644" s="4">
        <f t="shared" si="59"/>
        <v>2575.5</v>
      </c>
      <c r="I644" s="21" t="s">
        <v>2608</v>
      </c>
      <c r="J644" s="4">
        <f t="shared" si="60"/>
        <v>1236</v>
      </c>
      <c r="K644" s="21" t="s">
        <v>2609</v>
      </c>
      <c r="L644" s="4">
        <f t="shared" si="62"/>
        <v>2160.5</v>
      </c>
    </row>
    <row r="645" spans="1:12" x14ac:dyDescent="0.2">
      <c r="A645" s="20" t="s">
        <v>2346</v>
      </c>
      <c r="B645" s="20" t="s">
        <v>2610</v>
      </c>
      <c r="C645" s="20" t="s">
        <v>2347</v>
      </c>
      <c r="D645" s="20" t="s">
        <v>2611</v>
      </c>
      <c r="E645" s="21" t="s">
        <v>124</v>
      </c>
      <c r="F645" s="4">
        <f t="shared" si="61"/>
        <v>544.5</v>
      </c>
      <c r="G645" s="21" t="s">
        <v>124</v>
      </c>
      <c r="H645" s="4">
        <f t="shared" si="59"/>
        <v>544.5</v>
      </c>
      <c r="I645" s="21" t="s">
        <v>2612</v>
      </c>
      <c r="J645" s="4">
        <f t="shared" si="60"/>
        <v>300.12</v>
      </c>
      <c r="K645" s="21" t="s">
        <v>2613</v>
      </c>
      <c r="L645" s="4">
        <f t="shared" si="62"/>
        <v>524.08000000000004</v>
      </c>
    </row>
    <row r="646" spans="1:12" x14ac:dyDescent="0.2">
      <c r="A646" s="20" t="s">
        <v>2346</v>
      </c>
      <c r="B646" s="20" t="s">
        <v>262</v>
      </c>
      <c r="C646" s="20" t="s">
        <v>2347</v>
      </c>
      <c r="D646" s="20" t="s">
        <v>2620</v>
      </c>
      <c r="E646" s="21" t="s">
        <v>2621</v>
      </c>
      <c r="F646" s="4">
        <f t="shared" si="61"/>
        <v>1210</v>
      </c>
      <c r="G646" s="21" t="s">
        <v>2621</v>
      </c>
      <c r="H646" s="4">
        <f t="shared" si="59"/>
        <v>1210</v>
      </c>
      <c r="I646" s="21" t="s">
        <v>2622</v>
      </c>
      <c r="J646" s="4">
        <f t="shared" si="60"/>
        <v>508.35</v>
      </c>
      <c r="K646" s="21" t="s">
        <v>2623</v>
      </c>
      <c r="L646" s="4">
        <f t="shared" si="62"/>
        <v>808.35</v>
      </c>
    </row>
    <row r="647" spans="1:12" x14ac:dyDescent="0.2">
      <c r="A647" s="20" t="s">
        <v>2346</v>
      </c>
      <c r="B647" s="20" t="s">
        <v>600</v>
      </c>
      <c r="C647" s="20" t="s">
        <v>2347</v>
      </c>
      <c r="D647" s="20" t="s">
        <v>2624</v>
      </c>
      <c r="E647" s="21" t="s">
        <v>1990</v>
      </c>
      <c r="F647" s="4">
        <f t="shared" si="61"/>
        <v>4500</v>
      </c>
      <c r="G647" s="21" t="s">
        <v>1990</v>
      </c>
      <c r="H647" s="4">
        <f t="shared" si="59"/>
        <v>4500</v>
      </c>
      <c r="I647" s="21" t="s">
        <v>2625</v>
      </c>
      <c r="J647" s="4">
        <f t="shared" si="60"/>
        <v>2786.55</v>
      </c>
      <c r="K647" s="21" t="s">
        <v>2626</v>
      </c>
      <c r="L647" s="4">
        <f t="shared" si="62"/>
        <v>6213.45</v>
      </c>
    </row>
    <row r="648" spans="1:12" x14ac:dyDescent="0.2">
      <c r="A648" s="20" t="s">
        <v>2346</v>
      </c>
      <c r="B648" s="20" t="s">
        <v>167</v>
      </c>
      <c r="C648" s="20" t="s">
        <v>2347</v>
      </c>
      <c r="D648" s="20" t="s">
        <v>2634</v>
      </c>
      <c r="E648" s="21" t="s">
        <v>282</v>
      </c>
      <c r="F648" s="4">
        <f t="shared" si="61"/>
        <v>5500</v>
      </c>
      <c r="G648" s="21" t="s">
        <v>282</v>
      </c>
      <c r="H648" s="4">
        <f t="shared" si="59"/>
        <v>5500</v>
      </c>
      <c r="I648" s="21" t="s">
        <v>2635</v>
      </c>
      <c r="J648" s="4">
        <f t="shared" si="60"/>
        <v>2897.02</v>
      </c>
      <c r="K648" s="21" t="s">
        <v>2636</v>
      </c>
      <c r="L648" s="4">
        <f t="shared" si="62"/>
        <v>4397.0200000000004</v>
      </c>
    </row>
    <row r="649" spans="1:12" x14ac:dyDescent="0.2">
      <c r="A649" s="20" t="s">
        <v>2346</v>
      </c>
      <c r="B649" s="20" t="s">
        <v>170</v>
      </c>
      <c r="C649" s="20" t="s">
        <v>2347</v>
      </c>
      <c r="D649" s="20" t="s">
        <v>2658</v>
      </c>
      <c r="E649" s="21" t="s">
        <v>2659</v>
      </c>
      <c r="F649" s="4">
        <f t="shared" si="61"/>
        <v>8200</v>
      </c>
      <c r="G649" s="21" t="s">
        <v>2659</v>
      </c>
      <c r="H649" s="4">
        <f t="shared" si="59"/>
        <v>8200</v>
      </c>
      <c r="I649" s="21" t="s">
        <v>2660</v>
      </c>
      <c r="J649" s="4">
        <f t="shared" si="60"/>
        <v>5632.73</v>
      </c>
      <c r="K649" s="21" t="s">
        <v>2661</v>
      </c>
      <c r="L649" s="4">
        <f t="shared" si="62"/>
        <v>7632.73</v>
      </c>
    </row>
    <row r="650" spans="1:12" x14ac:dyDescent="0.2">
      <c r="A650" s="20" t="s">
        <v>2346</v>
      </c>
      <c r="B650" s="20" t="s">
        <v>833</v>
      </c>
      <c r="C650" s="20" t="s">
        <v>2347</v>
      </c>
      <c r="D650" s="20" t="s">
        <v>2704</v>
      </c>
      <c r="E650" s="21" t="s">
        <v>282</v>
      </c>
      <c r="F650" s="4">
        <f t="shared" si="61"/>
        <v>5500</v>
      </c>
      <c r="G650" s="21" t="s">
        <v>282</v>
      </c>
      <c r="H650" s="4">
        <f t="shared" si="59"/>
        <v>5500</v>
      </c>
      <c r="I650" s="21" t="s">
        <v>2705</v>
      </c>
      <c r="J650" s="4">
        <f t="shared" si="60"/>
        <v>3394.27</v>
      </c>
      <c r="K650" s="21" t="s">
        <v>282</v>
      </c>
      <c r="L650" s="4">
        <f t="shared" si="62"/>
        <v>5500</v>
      </c>
    </row>
    <row r="651" spans="1:12" x14ac:dyDescent="0.2">
      <c r="A651" s="20" t="s">
        <v>2346</v>
      </c>
      <c r="B651" s="20" t="s">
        <v>2711</v>
      </c>
      <c r="C651" s="20" t="s">
        <v>2347</v>
      </c>
      <c r="D651" s="20" t="s">
        <v>2716</v>
      </c>
      <c r="E651" s="21" t="s">
        <v>51</v>
      </c>
      <c r="F651" s="4">
        <f t="shared" si="61"/>
        <v>4000</v>
      </c>
      <c r="G651" s="21" t="s">
        <v>51</v>
      </c>
      <c r="H651" s="4">
        <f t="shared" si="59"/>
        <v>4000</v>
      </c>
      <c r="I651" s="21" t="s">
        <v>2717</v>
      </c>
      <c r="J651" s="4">
        <f t="shared" si="60"/>
        <v>1764.41</v>
      </c>
      <c r="K651" s="21" t="s">
        <v>2718</v>
      </c>
      <c r="L651" s="4">
        <f t="shared" si="62"/>
        <v>2964.41</v>
      </c>
    </row>
    <row r="652" spans="1:12" x14ac:dyDescent="0.2">
      <c r="A652" s="20" t="s">
        <v>2346</v>
      </c>
      <c r="B652" s="20" t="s">
        <v>900</v>
      </c>
      <c r="C652" s="20" t="s">
        <v>2347</v>
      </c>
      <c r="D652" s="20" t="s">
        <v>2729</v>
      </c>
      <c r="E652" s="21" t="s">
        <v>214</v>
      </c>
      <c r="F652" s="4">
        <f t="shared" si="61"/>
        <v>28000</v>
      </c>
      <c r="G652" s="21" t="s">
        <v>214</v>
      </c>
      <c r="H652" s="4">
        <f t="shared" si="59"/>
        <v>28000</v>
      </c>
      <c r="I652" s="21" t="s">
        <v>2730</v>
      </c>
      <c r="J652" s="4">
        <f t="shared" si="60"/>
        <v>19392.64</v>
      </c>
      <c r="K652" s="21" t="s">
        <v>2731</v>
      </c>
      <c r="L652" s="4">
        <f t="shared" si="62"/>
        <v>27392.639999999999</v>
      </c>
    </row>
    <row r="653" spans="1:12" x14ac:dyDescent="0.2">
      <c r="A653" s="20" t="s">
        <v>2346</v>
      </c>
      <c r="B653" s="20" t="s">
        <v>10</v>
      </c>
      <c r="C653" s="20" t="s">
        <v>2347</v>
      </c>
      <c r="D653" s="20" t="s">
        <v>2734</v>
      </c>
      <c r="E653" s="21" t="s">
        <v>2286</v>
      </c>
      <c r="F653" s="4">
        <f t="shared" si="61"/>
        <v>1800</v>
      </c>
      <c r="G653" s="21" t="s">
        <v>2286</v>
      </c>
      <c r="H653" s="4">
        <f t="shared" si="59"/>
        <v>1800</v>
      </c>
      <c r="I653" s="21" t="s">
        <v>2735</v>
      </c>
      <c r="J653" s="4">
        <f t="shared" si="60"/>
        <v>1504.21</v>
      </c>
      <c r="K653" s="21" t="s">
        <v>2736</v>
      </c>
      <c r="L653" s="4">
        <f t="shared" si="62"/>
        <v>896.95</v>
      </c>
    </row>
    <row r="654" spans="1:12" x14ac:dyDescent="0.2">
      <c r="A654" s="20" t="s">
        <v>2346</v>
      </c>
      <c r="B654" s="20" t="s">
        <v>957</v>
      </c>
      <c r="C654" s="20" t="s">
        <v>2347</v>
      </c>
      <c r="D654" s="20" t="s">
        <v>2743</v>
      </c>
      <c r="E654" s="21" t="s">
        <v>25</v>
      </c>
      <c r="F654" s="4">
        <f t="shared" si="61"/>
        <v>1500</v>
      </c>
      <c r="G654" s="21" t="s">
        <v>25</v>
      </c>
      <c r="H654" s="4">
        <f t="shared" si="59"/>
        <v>1500</v>
      </c>
      <c r="I654" s="21" t="s">
        <v>2744</v>
      </c>
      <c r="J654" s="4">
        <f t="shared" si="60"/>
        <v>634.79</v>
      </c>
      <c r="K654" s="21" t="s">
        <v>2745</v>
      </c>
      <c r="L654" s="4">
        <f t="shared" si="62"/>
        <v>934.79</v>
      </c>
    </row>
    <row r="655" spans="1:12" x14ac:dyDescent="0.2">
      <c r="A655" s="20" t="s">
        <v>2346</v>
      </c>
      <c r="B655" s="20" t="s">
        <v>2344</v>
      </c>
      <c r="C655" s="20" t="s">
        <v>2347</v>
      </c>
      <c r="D655" s="20" t="s">
        <v>2760</v>
      </c>
      <c r="E655" s="21" t="s">
        <v>2761</v>
      </c>
      <c r="F655" s="4">
        <f t="shared" si="61"/>
        <v>4120</v>
      </c>
      <c r="G655" s="21" t="s">
        <v>2761</v>
      </c>
      <c r="H655" s="4">
        <f t="shared" si="59"/>
        <v>4120</v>
      </c>
      <c r="I655" s="21" t="s">
        <v>2762</v>
      </c>
      <c r="J655" s="4">
        <f t="shared" si="60"/>
        <v>5918.2</v>
      </c>
      <c r="K655" s="21" t="s">
        <v>2763</v>
      </c>
      <c r="L655" s="4">
        <f t="shared" si="62"/>
        <v>5298.2</v>
      </c>
    </row>
    <row r="656" spans="1:12" x14ac:dyDescent="0.2">
      <c r="A656" s="20" t="s">
        <v>2346</v>
      </c>
      <c r="B656" s="20" t="s">
        <v>1932</v>
      </c>
      <c r="C656" s="20" t="s">
        <v>2347</v>
      </c>
      <c r="D656" s="20" t="s">
        <v>2782</v>
      </c>
      <c r="E656" s="21" t="s">
        <v>885</v>
      </c>
      <c r="F656" s="4">
        <f t="shared" si="61"/>
        <v>1200</v>
      </c>
      <c r="G656" s="21" t="s">
        <v>885</v>
      </c>
      <c r="H656" s="4">
        <f t="shared" si="59"/>
        <v>1200</v>
      </c>
      <c r="I656" s="21" t="s">
        <v>2783</v>
      </c>
      <c r="J656" s="4">
        <f t="shared" si="60"/>
        <v>392.78</v>
      </c>
      <c r="K656" s="21" t="s">
        <v>2784</v>
      </c>
      <c r="L656" s="4">
        <f t="shared" si="62"/>
        <v>892.78</v>
      </c>
    </row>
    <row r="657" spans="1:12" x14ac:dyDescent="0.2">
      <c r="A657" s="20" t="s">
        <v>2346</v>
      </c>
      <c r="B657" s="20" t="s">
        <v>2116</v>
      </c>
      <c r="C657" s="20" t="s">
        <v>2347</v>
      </c>
      <c r="D657" s="20" t="s">
        <v>2812</v>
      </c>
      <c r="E657" s="21" t="s">
        <v>214</v>
      </c>
      <c r="F657" s="4">
        <f t="shared" si="61"/>
        <v>28000</v>
      </c>
      <c r="G657" s="21" t="s">
        <v>214</v>
      </c>
      <c r="H657" s="4">
        <f t="shared" si="59"/>
        <v>28000</v>
      </c>
      <c r="I657" s="21" t="s">
        <v>2813</v>
      </c>
      <c r="J657" s="4">
        <f t="shared" si="60"/>
        <v>16041.85</v>
      </c>
      <c r="K657" s="21" t="s">
        <v>2814</v>
      </c>
      <c r="L657" s="4">
        <f t="shared" si="62"/>
        <v>25841.85</v>
      </c>
    </row>
    <row r="658" spans="1:12" x14ac:dyDescent="0.2">
      <c r="A658" s="20" t="s">
        <v>2346</v>
      </c>
      <c r="B658" s="20" t="s">
        <v>2130</v>
      </c>
      <c r="C658" s="20" t="s">
        <v>2347</v>
      </c>
      <c r="D658" s="20" t="s">
        <v>2821</v>
      </c>
      <c r="E658" s="21" t="s">
        <v>2211</v>
      </c>
      <c r="F658" s="4">
        <f t="shared" si="61"/>
        <v>11000</v>
      </c>
      <c r="G658" s="21" t="s">
        <v>2211</v>
      </c>
      <c r="H658" s="4">
        <f t="shared" si="59"/>
        <v>11000</v>
      </c>
      <c r="I658" s="21" t="s">
        <v>2822</v>
      </c>
      <c r="J658" s="4">
        <f t="shared" si="60"/>
        <v>5199.57</v>
      </c>
      <c r="K658" s="21" t="s">
        <v>2823</v>
      </c>
      <c r="L658" s="4">
        <f t="shared" si="62"/>
        <v>9199.57</v>
      </c>
    </row>
    <row r="659" spans="1:12" x14ac:dyDescent="0.2">
      <c r="A659" s="20" t="s">
        <v>2346</v>
      </c>
      <c r="B659" s="20" t="s">
        <v>2137</v>
      </c>
      <c r="C659" s="20" t="s">
        <v>2347</v>
      </c>
      <c r="D659" s="20" t="s">
        <v>2824</v>
      </c>
      <c r="E659" s="21" t="s">
        <v>1655</v>
      </c>
      <c r="F659" s="4">
        <f t="shared" si="61"/>
        <v>8000</v>
      </c>
      <c r="G659" s="21" t="s">
        <v>1655</v>
      </c>
      <c r="H659" s="4">
        <f t="shared" si="59"/>
        <v>8000</v>
      </c>
      <c r="I659" s="21" t="s">
        <v>2825</v>
      </c>
      <c r="J659" s="4">
        <f t="shared" si="60"/>
        <v>5112.21</v>
      </c>
      <c r="K659" s="21" t="s">
        <v>2826</v>
      </c>
      <c r="L659" s="4">
        <f t="shared" si="62"/>
        <v>7050.31</v>
      </c>
    </row>
    <row r="660" spans="1:12" x14ac:dyDescent="0.2">
      <c r="A660" s="20" t="s">
        <v>2346</v>
      </c>
      <c r="B660" s="20" t="s">
        <v>2152</v>
      </c>
      <c r="C660" s="20" t="s">
        <v>2347</v>
      </c>
      <c r="D660" s="20" t="s">
        <v>2834</v>
      </c>
      <c r="E660" s="21" t="s">
        <v>117</v>
      </c>
      <c r="F660" s="4">
        <f t="shared" si="61"/>
        <v>1000</v>
      </c>
      <c r="G660" s="21" t="s">
        <v>117</v>
      </c>
      <c r="H660" s="4">
        <f t="shared" si="59"/>
        <v>1000</v>
      </c>
      <c r="I660" s="21" t="s">
        <v>2835</v>
      </c>
      <c r="J660" s="4">
        <f t="shared" si="60"/>
        <v>338.1</v>
      </c>
      <c r="L660" s="4">
        <f t="shared" si="62"/>
        <v>0</v>
      </c>
    </row>
    <row r="661" spans="1:12" x14ac:dyDescent="0.2">
      <c r="A661" s="20" t="s">
        <v>2346</v>
      </c>
      <c r="B661" s="20" t="s">
        <v>2270</v>
      </c>
      <c r="C661" s="20" t="s">
        <v>2347</v>
      </c>
      <c r="D661" s="20" t="s">
        <v>2836</v>
      </c>
      <c r="E661" s="21" t="s">
        <v>18</v>
      </c>
      <c r="F661" s="4">
        <f t="shared" si="61"/>
        <v>5000</v>
      </c>
      <c r="G661" s="21" t="s">
        <v>18</v>
      </c>
      <c r="H661" s="4">
        <f t="shared" si="59"/>
        <v>5000</v>
      </c>
      <c r="I661" s="21" t="s">
        <v>2837</v>
      </c>
      <c r="J661" s="4">
        <f t="shared" si="60"/>
        <v>4233.04</v>
      </c>
      <c r="K661" s="21" t="s">
        <v>2838</v>
      </c>
      <c r="L661" s="4">
        <f t="shared" si="62"/>
        <v>4733.04</v>
      </c>
    </row>
    <row r="662" spans="1:12" x14ac:dyDescent="0.2">
      <c r="A662" s="20" t="s">
        <v>2346</v>
      </c>
      <c r="B662" s="20" t="s">
        <v>2854</v>
      </c>
      <c r="C662" s="20" t="s">
        <v>2347</v>
      </c>
      <c r="D662" s="20" t="s">
        <v>2855</v>
      </c>
      <c r="E662" s="21" t="s">
        <v>885</v>
      </c>
      <c r="F662" s="4">
        <f t="shared" si="61"/>
        <v>1200</v>
      </c>
      <c r="G662" s="21" t="s">
        <v>885</v>
      </c>
      <c r="H662" s="4">
        <f t="shared" si="59"/>
        <v>1200</v>
      </c>
      <c r="I662" s="21" t="s">
        <v>2856</v>
      </c>
      <c r="J662" s="4">
        <f t="shared" si="60"/>
        <v>2872.9</v>
      </c>
      <c r="K662" s="21" t="s">
        <v>2856</v>
      </c>
      <c r="L662" s="4">
        <f t="shared" si="62"/>
        <v>2872.9</v>
      </c>
    </row>
    <row r="663" spans="1:12" x14ac:dyDescent="0.2">
      <c r="A663" s="20" t="s">
        <v>2346</v>
      </c>
      <c r="B663" s="20" t="s">
        <v>207</v>
      </c>
      <c r="C663" s="20" t="s">
        <v>2347</v>
      </c>
      <c r="D663" s="20" t="s">
        <v>2859</v>
      </c>
      <c r="E663" s="21" t="s">
        <v>2860</v>
      </c>
      <c r="F663" s="4">
        <f t="shared" si="61"/>
        <v>250</v>
      </c>
      <c r="G663" s="21" t="s">
        <v>2860</v>
      </c>
      <c r="H663" s="4">
        <f t="shared" si="59"/>
        <v>250</v>
      </c>
      <c r="I663" s="21" t="s">
        <v>2861</v>
      </c>
      <c r="J663" s="4">
        <f t="shared" si="60"/>
        <v>165.15</v>
      </c>
      <c r="K663" s="21" t="s">
        <v>2862</v>
      </c>
      <c r="L663" s="4">
        <f t="shared" si="62"/>
        <v>583.54</v>
      </c>
    </row>
    <row r="664" spans="1:12" x14ac:dyDescent="0.2">
      <c r="A664" s="20" t="s">
        <v>2346</v>
      </c>
      <c r="B664" s="20" t="s">
        <v>2870</v>
      </c>
      <c r="C664" s="20" t="s">
        <v>2347</v>
      </c>
      <c r="D664" s="20" t="s">
        <v>2871</v>
      </c>
      <c r="E664" s="21" t="s">
        <v>2872</v>
      </c>
      <c r="F664" s="4">
        <f t="shared" si="61"/>
        <v>1400</v>
      </c>
      <c r="G664" s="21" t="s">
        <v>2872</v>
      </c>
      <c r="H664" s="4">
        <f t="shared" si="59"/>
        <v>1400</v>
      </c>
      <c r="I664" s="21" t="s">
        <v>2873</v>
      </c>
      <c r="J664" s="4">
        <f t="shared" si="60"/>
        <v>620.30999999999995</v>
      </c>
      <c r="K664" s="21" t="s">
        <v>2874</v>
      </c>
      <c r="L664" s="4">
        <f t="shared" si="62"/>
        <v>1120.31</v>
      </c>
    </row>
    <row r="665" spans="1:12" x14ac:dyDescent="0.2">
      <c r="A665" s="20" t="s">
        <v>2346</v>
      </c>
      <c r="B665" s="20" t="s">
        <v>283</v>
      </c>
      <c r="C665" s="20" t="s">
        <v>2347</v>
      </c>
      <c r="D665" s="20" t="s">
        <v>2890</v>
      </c>
      <c r="E665" s="21" t="s">
        <v>169</v>
      </c>
      <c r="F665" s="4">
        <f t="shared" si="61"/>
        <v>2000</v>
      </c>
      <c r="G665" s="21" t="s">
        <v>169</v>
      </c>
      <c r="H665" s="4">
        <f t="shared" si="59"/>
        <v>2000</v>
      </c>
      <c r="I665" s="21" t="s">
        <v>2891</v>
      </c>
      <c r="J665" s="4">
        <f t="shared" si="60"/>
        <v>266.38</v>
      </c>
      <c r="K665" s="21" t="s">
        <v>2892</v>
      </c>
      <c r="L665" s="4">
        <f t="shared" si="62"/>
        <v>1766.38</v>
      </c>
    </row>
    <row r="666" spans="1:12" x14ac:dyDescent="0.2">
      <c r="A666" s="20" t="s">
        <v>2346</v>
      </c>
      <c r="B666" s="20" t="s">
        <v>2895</v>
      </c>
      <c r="C666" s="20" t="s">
        <v>2347</v>
      </c>
      <c r="D666" s="20" t="s">
        <v>2901</v>
      </c>
      <c r="E666" s="21" t="s">
        <v>2902</v>
      </c>
      <c r="F666" s="4">
        <f t="shared" si="61"/>
        <v>23852.560000000001</v>
      </c>
      <c r="G666" s="21" t="s">
        <v>2902</v>
      </c>
      <c r="H666" s="4">
        <f t="shared" si="59"/>
        <v>23852.560000000001</v>
      </c>
      <c r="I666" s="21" t="s">
        <v>2903</v>
      </c>
      <c r="J666" s="4">
        <f t="shared" si="60"/>
        <v>9336.26</v>
      </c>
      <c r="K666" s="21" t="s">
        <v>2904</v>
      </c>
      <c r="L666" s="4">
        <f t="shared" si="62"/>
        <v>5767.59</v>
      </c>
    </row>
    <row r="667" spans="1:12" x14ac:dyDescent="0.2">
      <c r="A667" s="20" t="s">
        <v>2346</v>
      </c>
      <c r="B667" s="20" t="s">
        <v>2911</v>
      </c>
      <c r="C667" s="20" t="s">
        <v>2347</v>
      </c>
      <c r="D667" s="20" t="s">
        <v>2913</v>
      </c>
      <c r="E667" s="21" t="s">
        <v>2758</v>
      </c>
      <c r="F667" s="4">
        <f t="shared" si="61"/>
        <v>36000</v>
      </c>
      <c r="G667" s="21" t="s">
        <v>2758</v>
      </c>
      <c r="H667" s="4">
        <f t="shared" si="59"/>
        <v>36000</v>
      </c>
      <c r="I667" s="21" t="s">
        <v>2914</v>
      </c>
      <c r="J667" s="4">
        <f t="shared" si="60"/>
        <v>19803.009999999998</v>
      </c>
      <c r="K667" s="21" t="s">
        <v>2915</v>
      </c>
      <c r="L667" s="4">
        <f t="shared" si="62"/>
        <v>33803.01</v>
      </c>
    </row>
    <row r="668" spans="1:12" x14ac:dyDescent="0.2">
      <c r="A668" s="20" t="s">
        <v>2346</v>
      </c>
      <c r="B668" s="20" t="s">
        <v>2922</v>
      </c>
      <c r="C668" s="20" t="s">
        <v>2347</v>
      </c>
      <c r="D668" s="20" t="s">
        <v>2923</v>
      </c>
      <c r="E668" s="21" t="s">
        <v>25</v>
      </c>
      <c r="F668" s="4">
        <f t="shared" si="61"/>
        <v>1500</v>
      </c>
      <c r="G668" s="21" t="s">
        <v>25</v>
      </c>
      <c r="H668" s="4">
        <f t="shared" si="59"/>
        <v>1500</v>
      </c>
      <c r="I668" s="21" t="s">
        <v>2924</v>
      </c>
      <c r="J668" s="4">
        <f t="shared" si="60"/>
        <v>450.92</v>
      </c>
      <c r="K668" s="21" t="s">
        <v>2925</v>
      </c>
      <c r="L668" s="4">
        <f t="shared" si="62"/>
        <v>1250.92</v>
      </c>
    </row>
    <row r="669" spans="1:12" x14ac:dyDescent="0.2">
      <c r="A669" s="20" t="s">
        <v>2346</v>
      </c>
      <c r="B669" s="20" t="s">
        <v>2929</v>
      </c>
      <c r="C669" s="20" t="s">
        <v>2347</v>
      </c>
      <c r="D669" s="20" t="s">
        <v>2930</v>
      </c>
      <c r="E669" s="21" t="s">
        <v>282</v>
      </c>
      <c r="F669" s="4">
        <f t="shared" si="61"/>
        <v>5500</v>
      </c>
      <c r="G669" s="21" t="s">
        <v>282</v>
      </c>
      <c r="H669" s="4">
        <f t="shared" si="59"/>
        <v>5500</v>
      </c>
      <c r="I669" s="21" t="s">
        <v>2931</v>
      </c>
      <c r="J669" s="4">
        <f t="shared" si="60"/>
        <v>3232.59</v>
      </c>
      <c r="K669" s="21" t="s">
        <v>2932</v>
      </c>
      <c r="L669" s="4">
        <f t="shared" si="62"/>
        <v>4132.59</v>
      </c>
    </row>
    <row r="670" spans="1:12" x14ac:dyDescent="0.2">
      <c r="A670" s="20" t="s">
        <v>2346</v>
      </c>
      <c r="B670" s="20" t="s">
        <v>600</v>
      </c>
      <c r="C670" s="20" t="s">
        <v>2627</v>
      </c>
      <c r="D670" s="20" t="s">
        <v>2628</v>
      </c>
      <c r="E670" s="21" t="s">
        <v>23</v>
      </c>
      <c r="F670" s="4">
        <f t="shared" ref="F670:F701" si="63">VALUE(E670)</f>
        <v>3000</v>
      </c>
      <c r="G670" s="21" t="s">
        <v>23</v>
      </c>
      <c r="H670" s="4">
        <f t="shared" si="59"/>
        <v>3000</v>
      </c>
      <c r="I670" s="21" t="s">
        <v>2629</v>
      </c>
      <c r="J670" s="4">
        <f t="shared" si="60"/>
        <v>902.48</v>
      </c>
      <c r="K670" s="21" t="s">
        <v>2630</v>
      </c>
      <c r="L670" s="4">
        <f t="shared" si="62"/>
        <v>2502.48</v>
      </c>
    </row>
    <row r="671" spans="1:12" x14ac:dyDescent="0.2">
      <c r="A671" s="20" t="s">
        <v>2346</v>
      </c>
      <c r="B671" s="20" t="s">
        <v>2711</v>
      </c>
      <c r="C671" s="20" t="s">
        <v>2627</v>
      </c>
      <c r="D671" s="20" t="s">
        <v>2719</v>
      </c>
      <c r="E671" s="21" t="s">
        <v>25</v>
      </c>
      <c r="F671" s="4">
        <f t="shared" si="63"/>
        <v>1500</v>
      </c>
      <c r="G671" s="21" t="s">
        <v>25</v>
      </c>
      <c r="H671" s="4">
        <f t="shared" si="59"/>
        <v>1500</v>
      </c>
      <c r="I671" s="21" t="s">
        <v>2720</v>
      </c>
      <c r="J671" s="4">
        <f t="shared" si="60"/>
        <v>824</v>
      </c>
      <c r="K671" s="21" t="s">
        <v>2721</v>
      </c>
      <c r="L671" s="4">
        <f t="shared" si="62"/>
        <v>1124</v>
      </c>
    </row>
    <row r="672" spans="1:12" x14ac:dyDescent="0.2">
      <c r="A672" s="20" t="s">
        <v>2346</v>
      </c>
      <c r="B672" s="20" t="s">
        <v>2344</v>
      </c>
      <c r="C672" s="20" t="s">
        <v>2627</v>
      </c>
      <c r="D672" s="20" t="s">
        <v>2764</v>
      </c>
      <c r="E672" s="21" t="s">
        <v>1966</v>
      </c>
      <c r="F672" s="4">
        <f t="shared" si="63"/>
        <v>17500</v>
      </c>
      <c r="G672" s="21" t="s">
        <v>1966</v>
      </c>
      <c r="H672" s="4">
        <f t="shared" si="59"/>
        <v>17500</v>
      </c>
      <c r="I672" s="21" t="s">
        <v>2765</v>
      </c>
      <c r="J672" s="4">
        <f t="shared" si="60"/>
        <v>5531.17</v>
      </c>
      <c r="K672" s="21" t="s">
        <v>2766</v>
      </c>
      <c r="L672" s="4">
        <f t="shared" si="62"/>
        <v>16231.17</v>
      </c>
    </row>
    <row r="673" spans="1:12" x14ac:dyDescent="0.2">
      <c r="A673" s="20" t="s">
        <v>2346</v>
      </c>
      <c r="B673" s="20" t="s">
        <v>1921</v>
      </c>
      <c r="C673" s="20" t="s">
        <v>2627</v>
      </c>
      <c r="D673" s="20" t="s">
        <v>2776</v>
      </c>
      <c r="E673" s="21" t="s">
        <v>249</v>
      </c>
      <c r="F673" s="4">
        <f t="shared" si="63"/>
        <v>30000</v>
      </c>
      <c r="G673" s="21" t="s">
        <v>249</v>
      </c>
      <c r="H673" s="4">
        <f t="shared" si="59"/>
        <v>30000</v>
      </c>
      <c r="I673" s="21" t="s">
        <v>2777</v>
      </c>
      <c r="J673" s="4">
        <f t="shared" si="60"/>
        <v>14903.78</v>
      </c>
      <c r="K673" s="21" t="s">
        <v>2778</v>
      </c>
      <c r="L673" s="4">
        <f t="shared" si="62"/>
        <v>29615.56</v>
      </c>
    </row>
    <row r="674" spans="1:12" x14ac:dyDescent="0.2">
      <c r="A674" s="20" t="s">
        <v>2346</v>
      </c>
      <c r="B674" s="20" t="s">
        <v>283</v>
      </c>
      <c r="C674" s="20" t="s">
        <v>2627</v>
      </c>
      <c r="D674" s="20" t="s">
        <v>2893</v>
      </c>
      <c r="E674" s="21" t="s">
        <v>2124</v>
      </c>
      <c r="F674" s="4">
        <f t="shared" si="63"/>
        <v>3500</v>
      </c>
      <c r="G674" s="21" t="s">
        <v>2124</v>
      </c>
      <c r="H674" s="4">
        <f t="shared" si="59"/>
        <v>3500</v>
      </c>
      <c r="I674" s="21" t="s">
        <v>2894</v>
      </c>
      <c r="J674" s="4">
        <f t="shared" si="60"/>
        <v>2318.4299999999998</v>
      </c>
      <c r="K674" s="21" t="s">
        <v>2894</v>
      </c>
      <c r="L674" s="4">
        <f t="shared" si="62"/>
        <v>2318.4299999999998</v>
      </c>
    </row>
    <row r="675" spans="1:12" x14ac:dyDescent="0.2">
      <c r="A675" s="20" t="s">
        <v>2346</v>
      </c>
      <c r="B675" s="20" t="s">
        <v>2895</v>
      </c>
      <c r="C675" s="20" t="s">
        <v>2627</v>
      </c>
      <c r="D675" s="20" t="s">
        <v>2905</v>
      </c>
      <c r="E675" s="21" t="s">
        <v>249</v>
      </c>
      <c r="F675" s="4">
        <f t="shared" si="63"/>
        <v>30000</v>
      </c>
      <c r="G675" s="21" t="s">
        <v>249</v>
      </c>
      <c r="H675" s="4">
        <f t="shared" ref="H675:H738" si="64">VALUE(G675)</f>
        <v>30000</v>
      </c>
      <c r="I675" s="21" t="s">
        <v>2906</v>
      </c>
      <c r="J675" s="4">
        <f t="shared" ref="J675:J738" si="65">VALUE(I675)</f>
        <v>23767.59</v>
      </c>
      <c r="K675" s="21" t="s">
        <v>2512</v>
      </c>
      <c r="L675" s="4">
        <f>48500-12000</f>
        <v>36500</v>
      </c>
    </row>
    <row r="676" spans="1:12" x14ac:dyDescent="0.2">
      <c r="A676" s="20" t="s">
        <v>2346</v>
      </c>
      <c r="B676" s="20" t="s">
        <v>170</v>
      </c>
      <c r="C676" s="20" t="s">
        <v>2662</v>
      </c>
      <c r="D676" s="20" t="s">
        <v>2663</v>
      </c>
      <c r="E676" s="21" t="s">
        <v>2664</v>
      </c>
      <c r="F676" s="4">
        <f t="shared" si="63"/>
        <v>12300</v>
      </c>
      <c r="G676" s="21" t="s">
        <v>2664</v>
      </c>
      <c r="H676" s="4">
        <f t="shared" si="64"/>
        <v>12300</v>
      </c>
      <c r="I676" s="21" t="s">
        <v>2665</v>
      </c>
      <c r="J676" s="4">
        <f t="shared" si="65"/>
        <v>9660.6299999999992</v>
      </c>
      <c r="K676" s="21" t="s">
        <v>2665</v>
      </c>
      <c r="L676" s="4">
        <f t="shared" si="62"/>
        <v>9660.6299999999992</v>
      </c>
    </row>
    <row r="677" spans="1:12" x14ac:dyDescent="0.2">
      <c r="A677" s="20" t="s">
        <v>2346</v>
      </c>
      <c r="B677" s="20" t="s">
        <v>2344</v>
      </c>
      <c r="C677" s="20" t="s">
        <v>2662</v>
      </c>
      <c r="D677" s="20" t="s">
        <v>2767</v>
      </c>
      <c r="E677" s="21" t="s">
        <v>2169</v>
      </c>
      <c r="F677" s="4">
        <f t="shared" si="63"/>
        <v>2420</v>
      </c>
      <c r="G677" s="21" t="s">
        <v>2169</v>
      </c>
      <c r="H677" s="4">
        <f t="shared" si="64"/>
        <v>2420</v>
      </c>
      <c r="I677" s="21" t="s">
        <v>2768</v>
      </c>
      <c r="J677" s="4">
        <f t="shared" si="65"/>
        <v>902.43</v>
      </c>
      <c r="K677" s="21" t="s">
        <v>2769</v>
      </c>
      <c r="L677" s="4">
        <f t="shared" si="62"/>
        <v>2222.4299999999998</v>
      </c>
    </row>
    <row r="678" spans="1:12" x14ac:dyDescent="0.2">
      <c r="A678" s="20" t="s">
        <v>2346</v>
      </c>
      <c r="B678" s="20" t="s">
        <v>170</v>
      </c>
      <c r="C678" s="20" t="s">
        <v>2666</v>
      </c>
      <c r="D678" s="20" t="s">
        <v>2667</v>
      </c>
      <c r="E678" s="21" t="s">
        <v>1356</v>
      </c>
      <c r="F678" s="4">
        <f t="shared" si="63"/>
        <v>16000</v>
      </c>
      <c r="G678" s="21" t="s">
        <v>1356</v>
      </c>
      <c r="H678" s="4">
        <f t="shared" si="64"/>
        <v>16000</v>
      </c>
      <c r="I678" s="21" t="s">
        <v>2668</v>
      </c>
      <c r="J678" s="4">
        <f t="shared" si="65"/>
        <v>11274.11</v>
      </c>
      <c r="K678" s="21" t="s">
        <v>2669</v>
      </c>
      <c r="L678" s="4">
        <f t="shared" si="62"/>
        <v>14574.11</v>
      </c>
    </row>
    <row r="679" spans="1:12" x14ac:dyDescent="0.2">
      <c r="A679" s="20" t="s">
        <v>2346</v>
      </c>
      <c r="B679" s="20" t="s">
        <v>170</v>
      </c>
      <c r="C679" s="20" t="s">
        <v>2670</v>
      </c>
      <c r="D679" s="20" t="s">
        <v>2671</v>
      </c>
      <c r="E679" s="21" t="s">
        <v>299</v>
      </c>
      <c r="F679" s="4">
        <f t="shared" si="63"/>
        <v>15500</v>
      </c>
      <c r="G679" s="21" t="s">
        <v>299</v>
      </c>
      <c r="H679" s="4">
        <f t="shared" si="64"/>
        <v>15500</v>
      </c>
      <c r="I679" s="21" t="s">
        <v>2672</v>
      </c>
      <c r="J679" s="4">
        <f t="shared" si="65"/>
        <v>12166.28</v>
      </c>
      <c r="K679" s="21" t="s">
        <v>2673</v>
      </c>
      <c r="L679" s="4">
        <f t="shared" si="62"/>
        <v>14966.28</v>
      </c>
    </row>
    <row r="680" spans="1:12" x14ac:dyDescent="0.2">
      <c r="A680" s="20" t="s">
        <v>2346</v>
      </c>
      <c r="B680" s="20" t="s">
        <v>170</v>
      </c>
      <c r="C680" s="20" t="s">
        <v>2674</v>
      </c>
      <c r="D680" s="20" t="s">
        <v>2675</v>
      </c>
      <c r="E680" s="21" t="s">
        <v>2676</v>
      </c>
      <c r="F680" s="4">
        <f t="shared" si="63"/>
        <v>4600</v>
      </c>
      <c r="G680" s="21" t="s">
        <v>2676</v>
      </c>
      <c r="H680" s="4">
        <f t="shared" si="64"/>
        <v>4600</v>
      </c>
      <c r="I680" s="21" t="s">
        <v>2677</v>
      </c>
      <c r="J680" s="4">
        <f t="shared" si="65"/>
        <v>3277.22</v>
      </c>
      <c r="K680" s="21" t="s">
        <v>2678</v>
      </c>
      <c r="L680" s="4">
        <f t="shared" si="62"/>
        <v>3477.22</v>
      </c>
    </row>
    <row r="681" spans="1:12" x14ac:dyDescent="0.2">
      <c r="A681" s="20" t="s">
        <v>2346</v>
      </c>
      <c r="B681" s="20" t="s">
        <v>170</v>
      </c>
      <c r="C681" s="20" t="s">
        <v>2679</v>
      </c>
      <c r="D681" s="20" t="s">
        <v>2680</v>
      </c>
      <c r="E681" s="21" t="s">
        <v>1817</v>
      </c>
      <c r="F681" s="4">
        <f t="shared" si="63"/>
        <v>18000</v>
      </c>
      <c r="G681" s="21" t="s">
        <v>1817</v>
      </c>
      <c r="H681" s="4">
        <f t="shared" si="64"/>
        <v>18000</v>
      </c>
      <c r="I681" s="21" t="s">
        <v>2681</v>
      </c>
      <c r="J681" s="4">
        <f t="shared" si="65"/>
        <v>12170.96</v>
      </c>
      <c r="K681" s="21" t="s">
        <v>2682</v>
      </c>
      <c r="L681" s="4">
        <f t="shared" si="62"/>
        <v>17170.96</v>
      </c>
    </row>
    <row r="682" spans="1:12" x14ac:dyDescent="0.2">
      <c r="A682" s="20" t="s">
        <v>2346</v>
      </c>
      <c r="B682" s="20" t="s">
        <v>2596</v>
      </c>
      <c r="C682" s="20" t="s">
        <v>2600</v>
      </c>
      <c r="D682" s="20" t="s">
        <v>2601</v>
      </c>
      <c r="E682" s="21" t="s">
        <v>2602</v>
      </c>
      <c r="F682" s="4">
        <f t="shared" si="63"/>
        <v>181.5</v>
      </c>
      <c r="G682" s="21" t="s">
        <v>2602</v>
      </c>
      <c r="H682" s="4">
        <f t="shared" si="64"/>
        <v>181.5</v>
      </c>
      <c r="I682" s="21" t="s">
        <v>2603</v>
      </c>
      <c r="J682" s="4">
        <f t="shared" si="65"/>
        <v>26.34</v>
      </c>
      <c r="K682" s="21" t="s">
        <v>2604</v>
      </c>
      <c r="L682" s="4">
        <f t="shared" si="62"/>
        <v>156.34</v>
      </c>
    </row>
    <row r="683" spans="1:12" x14ac:dyDescent="0.2">
      <c r="A683" s="20" t="s">
        <v>2346</v>
      </c>
      <c r="B683" s="20" t="s">
        <v>2610</v>
      </c>
      <c r="C683" s="20" t="s">
        <v>2600</v>
      </c>
      <c r="D683" s="20" t="s">
        <v>2614</v>
      </c>
      <c r="E683" s="21" t="s">
        <v>2615</v>
      </c>
      <c r="F683" s="4">
        <f t="shared" si="63"/>
        <v>363</v>
      </c>
      <c r="G683" s="21" t="s">
        <v>2615</v>
      </c>
      <c r="H683" s="4">
        <f t="shared" si="64"/>
        <v>363</v>
      </c>
      <c r="I683" s="21" t="s">
        <v>2616</v>
      </c>
      <c r="J683" s="4">
        <f t="shared" si="65"/>
        <v>306.8</v>
      </c>
      <c r="K683" s="21" t="s">
        <v>2617</v>
      </c>
      <c r="L683" s="4">
        <f t="shared" si="62"/>
        <v>400</v>
      </c>
    </row>
    <row r="684" spans="1:12" x14ac:dyDescent="0.2">
      <c r="A684" s="20" t="s">
        <v>2346</v>
      </c>
      <c r="B684" s="20" t="s">
        <v>167</v>
      </c>
      <c r="C684" s="20" t="s">
        <v>2600</v>
      </c>
      <c r="D684" s="20" t="s">
        <v>2637</v>
      </c>
      <c r="E684" s="21" t="s">
        <v>2638</v>
      </c>
      <c r="F684" s="4">
        <f t="shared" si="63"/>
        <v>4985.2</v>
      </c>
      <c r="G684" s="21" t="s">
        <v>2638</v>
      </c>
      <c r="H684" s="4">
        <f t="shared" si="64"/>
        <v>4985.2</v>
      </c>
      <c r="I684" s="21" t="s">
        <v>2639</v>
      </c>
      <c r="J684" s="4">
        <f t="shared" si="65"/>
        <v>2598.04</v>
      </c>
      <c r="K684" s="21" t="s">
        <v>2640</v>
      </c>
      <c r="L684" s="4">
        <f t="shared" si="62"/>
        <v>4763.24</v>
      </c>
    </row>
    <row r="685" spans="1:12" x14ac:dyDescent="0.2">
      <c r="A685" s="20" t="s">
        <v>2346</v>
      </c>
      <c r="B685" s="20" t="s">
        <v>170</v>
      </c>
      <c r="C685" s="20" t="s">
        <v>2600</v>
      </c>
      <c r="D685" s="20" t="s">
        <v>2683</v>
      </c>
      <c r="E685" s="21" t="s">
        <v>2684</v>
      </c>
      <c r="F685" s="4">
        <f t="shared" si="63"/>
        <v>14520</v>
      </c>
      <c r="G685" s="21" t="s">
        <v>2684</v>
      </c>
      <c r="H685" s="4">
        <f t="shared" si="64"/>
        <v>14520</v>
      </c>
      <c r="I685" s="21" t="s">
        <v>2685</v>
      </c>
      <c r="J685" s="4">
        <f t="shared" si="65"/>
        <v>7857.31</v>
      </c>
      <c r="K685" s="21" t="s">
        <v>2686</v>
      </c>
      <c r="L685" s="4">
        <f t="shared" si="62"/>
        <v>10877.31</v>
      </c>
    </row>
    <row r="686" spans="1:12" x14ac:dyDescent="0.2">
      <c r="A686" s="20" t="s">
        <v>2346</v>
      </c>
      <c r="B686" s="20" t="s">
        <v>833</v>
      </c>
      <c r="C686" s="20" t="s">
        <v>2600</v>
      </c>
      <c r="D686" s="20" t="s">
        <v>2706</v>
      </c>
      <c r="E686" s="21" t="s">
        <v>2707</v>
      </c>
      <c r="F686" s="4">
        <f t="shared" si="63"/>
        <v>3025</v>
      </c>
      <c r="G686" s="21" t="s">
        <v>2707</v>
      </c>
      <c r="H686" s="4">
        <f t="shared" si="64"/>
        <v>3025</v>
      </c>
      <c r="I686" s="21" t="s">
        <v>2708</v>
      </c>
      <c r="J686" s="4">
        <f t="shared" si="65"/>
        <v>1959.55</v>
      </c>
      <c r="K686" s="21" t="s">
        <v>2709</v>
      </c>
      <c r="L686" s="4">
        <f t="shared" si="62"/>
        <v>2384.5500000000002</v>
      </c>
    </row>
    <row r="687" spans="1:12" x14ac:dyDescent="0.2">
      <c r="A687" s="20" t="s">
        <v>2346</v>
      </c>
      <c r="B687" s="20" t="s">
        <v>2711</v>
      </c>
      <c r="C687" s="20" t="s">
        <v>2600</v>
      </c>
      <c r="D687" s="20" t="s">
        <v>2722</v>
      </c>
      <c r="E687" s="21" t="s">
        <v>2169</v>
      </c>
      <c r="F687" s="4">
        <f t="shared" si="63"/>
        <v>2420</v>
      </c>
      <c r="G687" s="21" t="s">
        <v>2169</v>
      </c>
      <c r="H687" s="4">
        <f t="shared" si="64"/>
        <v>2420</v>
      </c>
      <c r="I687" s="21" t="s">
        <v>2723</v>
      </c>
      <c r="J687" s="4">
        <f t="shared" si="65"/>
        <v>2097.63</v>
      </c>
      <c r="K687" s="21" t="s">
        <v>2724</v>
      </c>
      <c r="L687" s="4">
        <f t="shared" si="62"/>
        <v>2317.63</v>
      </c>
    </row>
    <row r="688" spans="1:12" x14ac:dyDescent="0.2">
      <c r="A688" s="20" t="s">
        <v>2346</v>
      </c>
      <c r="B688" s="20" t="s">
        <v>10</v>
      </c>
      <c r="C688" s="20" t="s">
        <v>2600</v>
      </c>
      <c r="D688" s="20" t="s">
        <v>2737</v>
      </c>
      <c r="E688" s="21" t="s">
        <v>2738</v>
      </c>
      <c r="F688" s="4">
        <f t="shared" si="63"/>
        <v>1815</v>
      </c>
      <c r="G688" s="21" t="s">
        <v>2738</v>
      </c>
      <c r="H688" s="4">
        <f t="shared" si="64"/>
        <v>1815</v>
      </c>
      <c r="I688" s="21" t="s">
        <v>2739</v>
      </c>
      <c r="J688" s="4">
        <f t="shared" si="65"/>
        <v>96.95</v>
      </c>
      <c r="K688" s="21" t="s">
        <v>2740</v>
      </c>
      <c r="L688" s="4">
        <f t="shared" si="62"/>
        <v>911.95</v>
      </c>
    </row>
    <row r="689" spans="1:12" x14ac:dyDescent="0.2">
      <c r="A689" s="20" t="s">
        <v>2346</v>
      </c>
      <c r="B689" s="20" t="s">
        <v>957</v>
      </c>
      <c r="C689" s="20" t="s">
        <v>2600</v>
      </c>
      <c r="D689" s="20" t="s">
        <v>2746</v>
      </c>
      <c r="E689" s="21" t="s">
        <v>2747</v>
      </c>
      <c r="F689" s="4">
        <f t="shared" si="63"/>
        <v>12463</v>
      </c>
      <c r="G689" s="21" t="s">
        <v>2747</v>
      </c>
      <c r="H689" s="4">
        <f t="shared" si="64"/>
        <v>12463</v>
      </c>
      <c r="I689" s="21" t="s">
        <v>2748</v>
      </c>
      <c r="J689" s="4">
        <f t="shared" si="65"/>
        <v>6540.21</v>
      </c>
      <c r="K689" s="21" t="s">
        <v>2749</v>
      </c>
      <c r="L689" s="4">
        <f t="shared" si="62"/>
        <v>10403.209999999999</v>
      </c>
    </row>
    <row r="690" spans="1:12" x14ac:dyDescent="0.2">
      <c r="A690" s="20" t="s">
        <v>2346</v>
      </c>
      <c r="B690" s="20" t="s">
        <v>2344</v>
      </c>
      <c r="C690" s="20" t="s">
        <v>2600</v>
      </c>
      <c r="D690" s="20" t="s">
        <v>2770</v>
      </c>
      <c r="E690" s="21" t="s">
        <v>2169</v>
      </c>
      <c r="F690" s="4">
        <f t="shared" si="63"/>
        <v>2420</v>
      </c>
      <c r="G690" s="21" t="s">
        <v>2169</v>
      </c>
      <c r="H690" s="4">
        <f t="shared" si="64"/>
        <v>2420</v>
      </c>
      <c r="I690" s="21" t="s">
        <v>2771</v>
      </c>
      <c r="J690" s="4">
        <f t="shared" si="65"/>
        <v>324.76</v>
      </c>
      <c r="K690" s="21" t="s">
        <v>2772</v>
      </c>
      <c r="L690" s="4">
        <f t="shared" si="62"/>
        <v>1744.76</v>
      </c>
    </row>
    <row r="691" spans="1:12" x14ac:dyDescent="0.2">
      <c r="A691" s="20" t="s">
        <v>2346</v>
      </c>
      <c r="B691" s="20" t="s">
        <v>1932</v>
      </c>
      <c r="C691" s="20" t="s">
        <v>2600</v>
      </c>
      <c r="D691" s="20" t="s">
        <v>2785</v>
      </c>
      <c r="E691" s="21" t="s">
        <v>2786</v>
      </c>
      <c r="F691" s="4">
        <f t="shared" si="63"/>
        <v>145.19999999999999</v>
      </c>
      <c r="G691" s="21" t="s">
        <v>2786</v>
      </c>
      <c r="H691" s="4">
        <f t="shared" si="64"/>
        <v>145.19999999999999</v>
      </c>
      <c r="I691" s="21" t="s">
        <v>2787</v>
      </c>
      <c r="J691" s="4">
        <f t="shared" si="65"/>
        <v>18.649999999999999</v>
      </c>
      <c r="K691" s="21" t="s">
        <v>2788</v>
      </c>
      <c r="L691" s="4">
        <f t="shared" si="62"/>
        <v>93.85</v>
      </c>
    </row>
    <row r="692" spans="1:12" x14ac:dyDescent="0.2">
      <c r="A692" s="20" t="s">
        <v>2346</v>
      </c>
      <c r="B692" s="20" t="s">
        <v>2116</v>
      </c>
      <c r="C692" s="20" t="s">
        <v>2600</v>
      </c>
      <c r="D692" s="20" t="s">
        <v>2815</v>
      </c>
      <c r="E692" s="21" t="s">
        <v>2816</v>
      </c>
      <c r="F692" s="4">
        <f t="shared" si="63"/>
        <v>23595</v>
      </c>
      <c r="G692" s="21" t="s">
        <v>2816</v>
      </c>
      <c r="H692" s="4">
        <f t="shared" si="64"/>
        <v>23595</v>
      </c>
      <c r="I692" s="21" t="s">
        <v>2817</v>
      </c>
      <c r="J692" s="4">
        <f t="shared" si="65"/>
        <v>7492.92</v>
      </c>
      <c r="K692" s="21" t="s">
        <v>2818</v>
      </c>
      <c r="L692" s="4">
        <f t="shared" si="62"/>
        <v>20587.919999999998</v>
      </c>
    </row>
    <row r="693" spans="1:12" x14ac:dyDescent="0.2">
      <c r="A693" s="20" t="s">
        <v>2346</v>
      </c>
      <c r="B693" s="20" t="s">
        <v>2137</v>
      </c>
      <c r="C693" s="20" t="s">
        <v>2600</v>
      </c>
      <c r="D693" s="20" t="s">
        <v>2827</v>
      </c>
      <c r="E693" s="21" t="s">
        <v>2828</v>
      </c>
      <c r="F693" s="4">
        <f t="shared" si="63"/>
        <v>10890</v>
      </c>
      <c r="G693" s="21" t="s">
        <v>2828</v>
      </c>
      <c r="H693" s="4">
        <f t="shared" si="64"/>
        <v>10890</v>
      </c>
      <c r="I693" s="21" t="s">
        <v>2829</v>
      </c>
      <c r="J693" s="4">
        <f t="shared" si="65"/>
        <v>3315.75</v>
      </c>
      <c r="K693" s="21" t="s">
        <v>2830</v>
      </c>
      <c r="L693" s="4">
        <f t="shared" si="62"/>
        <v>10205.75</v>
      </c>
    </row>
    <row r="694" spans="1:12" x14ac:dyDescent="0.2">
      <c r="A694" s="20" t="s">
        <v>2346</v>
      </c>
      <c r="B694" s="20" t="s">
        <v>207</v>
      </c>
      <c r="C694" s="20" t="s">
        <v>2600</v>
      </c>
      <c r="D694" s="20" t="s">
        <v>2863</v>
      </c>
      <c r="E694" s="21" t="s">
        <v>2864</v>
      </c>
      <c r="F694" s="4">
        <f t="shared" si="63"/>
        <v>242</v>
      </c>
      <c r="G694" s="21" t="s">
        <v>2864</v>
      </c>
      <c r="H694" s="4">
        <f t="shared" si="64"/>
        <v>242</v>
      </c>
      <c r="I694" s="21" t="s">
        <v>2865</v>
      </c>
      <c r="J694" s="4">
        <f t="shared" si="65"/>
        <v>10.77</v>
      </c>
      <c r="K694" s="21" t="s">
        <v>2866</v>
      </c>
      <c r="L694" s="4">
        <f t="shared" si="62"/>
        <v>152.77000000000001</v>
      </c>
    </row>
    <row r="695" spans="1:12" x14ac:dyDescent="0.2">
      <c r="A695" s="20" t="s">
        <v>2346</v>
      </c>
      <c r="B695" s="20" t="s">
        <v>2911</v>
      </c>
      <c r="C695" s="20" t="s">
        <v>2600</v>
      </c>
      <c r="D695" s="20" t="s">
        <v>2916</v>
      </c>
      <c r="E695" s="21" t="s">
        <v>2917</v>
      </c>
      <c r="F695" s="4">
        <f t="shared" si="63"/>
        <v>4235</v>
      </c>
      <c r="G695" s="21" t="s">
        <v>2917</v>
      </c>
      <c r="H695" s="4">
        <f t="shared" si="64"/>
        <v>4235</v>
      </c>
      <c r="I695" s="21" t="s">
        <v>2918</v>
      </c>
      <c r="J695" s="4">
        <f t="shared" si="65"/>
        <v>2312.96</v>
      </c>
      <c r="K695" s="21" t="s">
        <v>2919</v>
      </c>
      <c r="L695" s="4">
        <f t="shared" si="62"/>
        <v>3847.96</v>
      </c>
    </row>
    <row r="696" spans="1:12" x14ac:dyDescent="0.2">
      <c r="A696" s="20" t="s">
        <v>2346</v>
      </c>
      <c r="B696" s="20" t="s">
        <v>167</v>
      </c>
      <c r="C696" s="20" t="s">
        <v>2641</v>
      </c>
      <c r="D696" s="20" t="s">
        <v>2642</v>
      </c>
      <c r="E696" s="21" t="s">
        <v>2643</v>
      </c>
      <c r="F696" s="4">
        <f t="shared" si="63"/>
        <v>1936</v>
      </c>
      <c r="G696" s="21" t="s">
        <v>2643</v>
      </c>
      <c r="H696" s="4">
        <f t="shared" si="64"/>
        <v>1936</v>
      </c>
      <c r="I696" s="21" t="s">
        <v>2644</v>
      </c>
      <c r="J696" s="4">
        <f t="shared" si="65"/>
        <v>654.46</v>
      </c>
      <c r="K696" s="21" t="s">
        <v>2645</v>
      </c>
      <c r="L696" s="4">
        <f t="shared" si="62"/>
        <v>1290.46</v>
      </c>
    </row>
    <row r="697" spans="1:12" x14ac:dyDescent="0.2">
      <c r="A697" s="20" t="s">
        <v>2346</v>
      </c>
      <c r="B697" s="20" t="s">
        <v>170</v>
      </c>
      <c r="C697" s="20" t="s">
        <v>2641</v>
      </c>
      <c r="D697" s="20" t="s">
        <v>2687</v>
      </c>
      <c r="E697" s="21" t="s">
        <v>2688</v>
      </c>
      <c r="F697" s="4">
        <f t="shared" si="63"/>
        <v>11325.6</v>
      </c>
      <c r="G697" s="21" t="s">
        <v>2688</v>
      </c>
      <c r="H697" s="4">
        <f t="shared" si="64"/>
        <v>11325.6</v>
      </c>
      <c r="I697" s="21" t="s">
        <v>2689</v>
      </c>
      <c r="J697" s="4">
        <f t="shared" si="65"/>
        <v>7912.67</v>
      </c>
      <c r="K697" s="21" t="s">
        <v>2690</v>
      </c>
      <c r="L697" s="4">
        <f t="shared" si="62"/>
        <v>9878.27</v>
      </c>
    </row>
    <row r="698" spans="1:12" x14ac:dyDescent="0.2">
      <c r="A698" s="20" t="s">
        <v>2346</v>
      </c>
      <c r="B698" s="20" t="s">
        <v>1921</v>
      </c>
      <c r="C698" s="20" t="s">
        <v>2641</v>
      </c>
      <c r="D698" s="20" t="s">
        <v>2779</v>
      </c>
      <c r="E698" s="21" t="s">
        <v>2780</v>
      </c>
      <c r="F698" s="4">
        <f t="shared" si="63"/>
        <v>4356</v>
      </c>
      <c r="G698" s="21" t="s">
        <v>2780</v>
      </c>
      <c r="H698" s="4">
        <f t="shared" si="64"/>
        <v>4356</v>
      </c>
      <c r="I698" s="21" t="s">
        <v>2781</v>
      </c>
      <c r="J698" s="4">
        <f t="shared" si="65"/>
        <v>2215.56</v>
      </c>
      <c r="K698" s="21" t="s">
        <v>2780</v>
      </c>
      <c r="L698" s="4">
        <f t="shared" si="62"/>
        <v>4356</v>
      </c>
    </row>
    <row r="699" spans="1:12" x14ac:dyDescent="0.2">
      <c r="A699" s="20" t="s">
        <v>2346</v>
      </c>
      <c r="B699" s="20" t="s">
        <v>170</v>
      </c>
      <c r="C699" s="20" t="s">
        <v>2691</v>
      </c>
      <c r="D699" s="20" t="s">
        <v>2692</v>
      </c>
      <c r="E699" s="21" t="s">
        <v>2638</v>
      </c>
      <c r="F699" s="4">
        <f t="shared" si="63"/>
        <v>4985.2</v>
      </c>
      <c r="G699" s="21" t="s">
        <v>2638</v>
      </c>
      <c r="H699" s="4">
        <f t="shared" si="64"/>
        <v>4985.2</v>
      </c>
      <c r="I699" s="21" t="s">
        <v>2693</v>
      </c>
      <c r="J699" s="4">
        <f t="shared" si="65"/>
        <v>2851.46</v>
      </c>
      <c r="K699" s="21" t="s">
        <v>2694</v>
      </c>
      <c r="L699" s="4">
        <f t="shared" si="62"/>
        <v>6253.74</v>
      </c>
    </row>
    <row r="700" spans="1:12" x14ac:dyDescent="0.2">
      <c r="A700" s="20" t="s">
        <v>2346</v>
      </c>
      <c r="B700" s="20" t="s">
        <v>170</v>
      </c>
      <c r="C700" s="20" t="s">
        <v>2695</v>
      </c>
      <c r="D700" s="20" t="s">
        <v>2696</v>
      </c>
      <c r="E700" s="21" t="s">
        <v>2697</v>
      </c>
      <c r="F700" s="4">
        <f t="shared" si="63"/>
        <v>10648</v>
      </c>
      <c r="G700" s="21" t="s">
        <v>2697</v>
      </c>
      <c r="H700" s="4">
        <f t="shared" si="64"/>
        <v>10648</v>
      </c>
      <c r="I700" s="21" t="s">
        <v>2698</v>
      </c>
      <c r="J700" s="4">
        <f t="shared" si="65"/>
        <v>5110.13</v>
      </c>
      <c r="K700" s="21" t="s">
        <v>2699</v>
      </c>
      <c r="L700" s="4">
        <f t="shared" si="62"/>
        <v>8158.13</v>
      </c>
    </row>
    <row r="701" spans="1:12" x14ac:dyDescent="0.2">
      <c r="A701" s="20" t="s">
        <v>2074</v>
      </c>
      <c r="B701" s="20" t="s">
        <v>2137</v>
      </c>
      <c r="C701" s="20" t="s">
        <v>2145</v>
      </c>
      <c r="D701" s="20" t="s">
        <v>2146</v>
      </c>
      <c r="F701" s="4">
        <f t="shared" si="63"/>
        <v>0</v>
      </c>
      <c r="H701" s="4">
        <f t="shared" si="64"/>
        <v>0</v>
      </c>
      <c r="J701" s="4">
        <f t="shared" si="65"/>
        <v>0</v>
      </c>
      <c r="L701" s="4">
        <f t="shared" si="62"/>
        <v>0</v>
      </c>
    </row>
    <row r="702" spans="1:12" x14ac:dyDescent="0.2">
      <c r="A702" s="20" t="s">
        <v>2937</v>
      </c>
      <c r="B702" s="20" t="s">
        <v>163</v>
      </c>
      <c r="C702" s="20" t="s">
        <v>2145</v>
      </c>
      <c r="D702" s="20" t="s">
        <v>2998</v>
      </c>
      <c r="E702" s="21" t="s">
        <v>117</v>
      </c>
      <c r="F702" s="4">
        <f t="shared" ref="F702:F719" si="66">VALUE(E702)</f>
        <v>1000</v>
      </c>
      <c r="G702" s="21" t="s">
        <v>117</v>
      </c>
      <c r="H702" s="4">
        <f t="shared" si="64"/>
        <v>1000</v>
      </c>
      <c r="I702" s="21" t="s">
        <v>2999</v>
      </c>
      <c r="J702" s="4">
        <f t="shared" si="65"/>
        <v>98.2</v>
      </c>
      <c r="K702" s="21" t="s">
        <v>3000</v>
      </c>
      <c r="L702" s="4">
        <f t="shared" si="62"/>
        <v>800</v>
      </c>
    </row>
    <row r="703" spans="1:12" x14ac:dyDescent="0.2">
      <c r="A703" s="20" t="s">
        <v>3015</v>
      </c>
      <c r="B703" s="20" t="s">
        <v>149</v>
      </c>
      <c r="C703" s="20" t="s">
        <v>2145</v>
      </c>
      <c r="D703" s="20" t="s">
        <v>3029</v>
      </c>
      <c r="E703" s="21" t="s">
        <v>3030</v>
      </c>
      <c r="F703" s="4">
        <f t="shared" si="66"/>
        <v>13000</v>
      </c>
      <c r="G703" s="21" t="s">
        <v>3030</v>
      </c>
      <c r="H703" s="4">
        <f t="shared" si="64"/>
        <v>13000</v>
      </c>
      <c r="I703" s="21" t="s">
        <v>3031</v>
      </c>
      <c r="J703" s="4">
        <f t="shared" si="65"/>
        <v>6616.31</v>
      </c>
      <c r="K703" s="21" t="s">
        <v>3030</v>
      </c>
      <c r="L703" s="4">
        <f t="shared" si="62"/>
        <v>13000</v>
      </c>
    </row>
    <row r="704" spans="1:12" x14ac:dyDescent="0.2">
      <c r="A704" s="20" t="s">
        <v>3440</v>
      </c>
      <c r="B704" s="20" t="s">
        <v>130</v>
      </c>
      <c r="C704" s="20" t="s">
        <v>2145</v>
      </c>
      <c r="D704" s="20" t="s">
        <v>3453</v>
      </c>
      <c r="E704" s="21" t="s">
        <v>1655</v>
      </c>
      <c r="F704" s="4">
        <f t="shared" si="66"/>
        <v>8000</v>
      </c>
      <c r="G704" s="21" t="s">
        <v>1655</v>
      </c>
      <c r="H704" s="4">
        <f t="shared" si="64"/>
        <v>8000</v>
      </c>
      <c r="I704" s="21" t="s">
        <v>3454</v>
      </c>
      <c r="J704" s="4">
        <f t="shared" si="65"/>
        <v>3609.14</v>
      </c>
      <c r="K704" s="21" t="s">
        <v>1655</v>
      </c>
      <c r="L704" s="4">
        <f t="shared" si="62"/>
        <v>8000</v>
      </c>
    </row>
    <row r="705" spans="1:12" x14ac:dyDescent="0.2">
      <c r="A705" s="20" t="s">
        <v>129</v>
      </c>
      <c r="B705" s="20" t="s">
        <v>130</v>
      </c>
      <c r="C705" s="20" t="s">
        <v>137</v>
      </c>
      <c r="D705" s="20" t="s">
        <v>138</v>
      </c>
      <c r="E705" s="21" t="s">
        <v>139</v>
      </c>
      <c r="F705" s="4">
        <f t="shared" si="66"/>
        <v>40000</v>
      </c>
      <c r="G705" s="21" t="s">
        <v>140</v>
      </c>
      <c r="H705" s="4">
        <f t="shared" si="64"/>
        <v>21971</v>
      </c>
      <c r="I705" s="21" t="s">
        <v>141</v>
      </c>
      <c r="J705" s="4">
        <f t="shared" si="65"/>
        <v>17401.189999999999</v>
      </c>
      <c r="K705" s="21" t="s">
        <v>142</v>
      </c>
      <c r="L705" s="4">
        <f t="shared" ref="L705:L768" si="67">VALUE(K705)</f>
        <v>35000</v>
      </c>
    </row>
    <row r="706" spans="1:12" x14ac:dyDescent="0.2">
      <c r="A706" s="20" t="s">
        <v>129</v>
      </c>
      <c r="B706" s="20" t="s">
        <v>149</v>
      </c>
      <c r="C706" s="20" t="s">
        <v>137</v>
      </c>
      <c r="D706" s="20" t="s">
        <v>156</v>
      </c>
      <c r="E706" s="21" t="s">
        <v>157</v>
      </c>
      <c r="F706" s="4">
        <f t="shared" si="66"/>
        <v>6000</v>
      </c>
      <c r="G706" s="21" t="s">
        <v>157</v>
      </c>
      <c r="H706" s="4">
        <f t="shared" si="64"/>
        <v>6000</v>
      </c>
      <c r="I706" s="21" t="s">
        <v>158</v>
      </c>
      <c r="J706" s="4">
        <f t="shared" si="65"/>
        <v>4451.3100000000004</v>
      </c>
      <c r="K706" s="21" t="s">
        <v>18</v>
      </c>
      <c r="L706" s="4">
        <f t="shared" si="67"/>
        <v>5000</v>
      </c>
    </row>
    <row r="707" spans="1:12" x14ac:dyDescent="0.2">
      <c r="A707" s="20" t="s">
        <v>129</v>
      </c>
      <c r="B707" s="20" t="s">
        <v>163</v>
      </c>
      <c r="C707" s="20" t="s">
        <v>137</v>
      </c>
      <c r="D707" s="20" t="s">
        <v>165</v>
      </c>
      <c r="E707" s="21" t="s">
        <v>23</v>
      </c>
      <c r="F707" s="4">
        <f t="shared" si="66"/>
        <v>3000</v>
      </c>
      <c r="G707" s="21" t="s">
        <v>23</v>
      </c>
      <c r="H707" s="4">
        <f t="shared" si="64"/>
        <v>3000</v>
      </c>
      <c r="I707" s="21" t="s">
        <v>166</v>
      </c>
      <c r="J707" s="4">
        <f t="shared" si="65"/>
        <v>1938.27</v>
      </c>
      <c r="K707" s="21" t="s">
        <v>23</v>
      </c>
      <c r="L707" s="4">
        <f t="shared" si="67"/>
        <v>3000</v>
      </c>
    </row>
    <row r="708" spans="1:12" x14ac:dyDescent="0.2">
      <c r="A708" s="20" t="s">
        <v>129</v>
      </c>
      <c r="B708" s="20" t="s">
        <v>167</v>
      </c>
      <c r="C708" s="20" t="s">
        <v>137</v>
      </c>
      <c r="D708" s="20" t="s">
        <v>168</v>
      </c>
      <c r="E708" s="21" t="s">
        <v>169</v>
      </c>
      <c r="F708" s="4">
        <f t="shared" si="66"/>
        <v>2000</v>
      </c>
      <c r="G708" s="21" t="s">
        <v>169</v>
      </c>
      <c r="H708" s="4">
        <f t="shared" si="64"/>
        <v>2000</v>
      </c>
      <c r="J708" s="4">
        <f t="shared" si="65"/>
        <v>0</v>
      </c>
      <c r="K708" s="21" t="s">
        <v>169</v>
      </c>
      <c r="L708" s="4">
        <f t="shared" si="67"/>
        <v>2000</v>
      </c>
    </row>
    <row r="709" spans="1:12" x14ac:dyDescent="0.2">
      <c r="A709" s="20" t="s">
        <v>129</v>
      </c>
      <c r="B709" s="20" t="s">
        <v>170</v>
      </c>
      <c r="C709" s="20" t="s">
        <v>137</v>
      </c>
      <c r="D709" s="20" t="s">
        <v>171</v>
      </c>
      <c r="E709" s="21" t="s">
        <v>127</v>
      </c>
      <c r="F709" s="4">
        <f t="shared" si="66"/>
        <v>2500</v>
      </c>
      <c r="G709" s="21" t="s">
        <v>127</v>
      </c>
      <c r="H709" s="4">
        <f t="shared" si="64"/>
        <v>2500</v>
      </c>
      <c r="I709" s="21" t="s">
        <v>172</v>
      </c>
      <c r="J709" s="4">
        <f t="shared" si="65"/>
        <v>2246.33</v>
      </c>
      <c r="K709" s="21" t="s">
        <v>23</v>
      </c>
      <c r="L709" s="4">
        <f t="shared" si="67"/>
        <v>3000</v>
      </c>
    </row>
    <row r="710" spans="1:12" x14ac:dyDescent="0.2">
      <c r="A710" s="20" t="s">
        <v>129</v>
      </c>
      <c r="B710" s="20" t="s">
        <v>13</v>
      </c>
      <c r="C710" s="20" t="s">
        <v>137</v>
      </c>
      <c r="D710" s="20" t="s">
        <v>188</v>
      </c>
      <c r="E710" s="21" t="s">
        <v>117</v>
      </c>
      <c r="F710" s="4">
        <f t="shared" si="66"/>
        <v>1000</v>
      </c>
      <c r="G710" s="21" t="s">
        <v>117</v>
      </c>
      <c r="H710" s="4">
        <f t="shared" si="64"/>
        <v>1000</v>
      </c>
      <c r="I710" s="21" t="s">
        <v>189</v>
      </c>
      <c r="J710" s="4">
        <f t="shared" si="65"/>
        <v>841.79</v>
      </c>
      <c r="K710" s="21" t="s">
        <v>190</v>
      </c>
      <c r="L710" s="4">
        <f t="shared" si="67"/>
        <v>1600</v>
      </c>
    </row>
    <row r="711" spans="1:12" x14ac:dyDescent="0.2">
      <c r="A711" s="20" t="s">
        <v>3440</v>
      </c>
      <c r="B711" s="20" t="s">
        <v>130</v>
      </c>
      <c r="C711" s="20" t="s">
        <v>137</v>
      </c>
      <c r="D711" s="20" t="s">
        <v>3455</v>
      </c>
      <c r="E711" s="21" t="s">
        <v>51</v>
      </c>
      <c r="F711" s="4">
        <f t="shared" si="66"/>
        <v>4000</v>
      </c>
      <c r="G711" s="21" t="s">
        <v>51</v>
      </c>
      <c r="H711" s="4">
        <f t="shared" si="64"/>
        <v>4000</v>
      </c>
      <c r="I711" s="21" t="s">
        <v>3456</v>
      </c>
      <c r="J711" s="4">
        <f t="shared" si="65"/>
        <v>98.31</v>
      </c>
      <c r="K711" s="21" t="s">
        <v>51</v>
      </c>
      <c r="L711" s="4">
        <f t="shared" si="67"/>
        <v>4000</v>
      </c>
    </row>
    <row r="712" spans="1:12" x14ac:dyDescent="0.2">
      <c r="A712" s="20" t="s">
        <v>3494</v>
      </c>
      <c r="B712" s="20" t="s">
        <v>130</v>
      </c>
      <c r="C712" s="20" t="s">
        <v>137</v>
      </c>
      <c r="D712" s="20" t="s">
        <v>3495</v>
      </c>
      <c r="F712" s="4">
        <f t="shared" si="66"/>
        <v>0</v>
      </c>
      <c r="H712" s="4">
        <f t="shared" si="64"/>
        <v>0</v>
      </c>
      <c r="J712" s="4">
        <f t="shared" si="65"/>
        <v>0</v>
      </c>
      <c r="L712" s="4">
        <f t="shared" si="67"/>
        <v>0</v>
      </c>
    </row>
    <row r="713" spans="1:12" x14ac:dyDescent="0.2">
      <c r="A713" s="20" t="s">
        <v>129</v>
      </c>
      <c r="B713" s="20" t="s">
        <v>13</v>
      </c>
      <c r="C713" s="20" t="s">
        <v>191</v>
      </c>
      <c r="D713" s="20" t="s">
        <v>192</v>
      </c>
      <c r="E713" s="21" t="s">
        <v>185</v>
      </c>
      <c r="F713" s="4">
        <f t="shared" si="66"/>
        <v>7000</v>
      </c>
      <c r="G713" s="21" t="s">
        <v>185</v>
      </c>
      <c r="H713" s="4">
        <f t="shared" si="64"/>
        <v>7000</v>
      </c>
      <c r="I713" s="21" t="s">
        <v>193</v>
      </c>
      <c r="J713" s="4">
        <f t="shared" si="65"/>
        <v>3457.65</v>
      </c>
      <c r="K713" s="21" t="s">
        <v>18</v>
      </c>
      <c r="L713" s="4">
        <f t="shared" si="67"/>
        <v>5000</v>
      </c>
    </row>
    <row r="714" spans="1:12" x14ac:dyDescent="0.2">
      <c r="A714" s="20" t="s">
        <v>129</v>
      </c>
      <c r="B714" s="20" t="s">
        <v>130</v>
      </c>
      <c r="C714" s="20" t="s">
        <v>143</v>
      </c>
      <c r="D714" s="20" t="s">
        <v>144</v>
      </c>
      <c r="E714" s="21" t="s">
        <v>18</v>
      </c>
      <c r="F714" s="4">
        <f t="shared" si="66"/>
        <v>5000</v>
      </c>
      <c r="G714" s="21" t="s">
        <v>18</v>
      </c>
      <c r="H714" s="4">
        <f t="shared" si="64"/>
        <v>5000</v>
      </c>
      <c r="I714" s="21" t="s">
        <v>145</v>
      </c>
      <c r="J714" s="4">
        <f t="shared" si="65"/>
        <v>8786.23</v>
      </c>
      <c r="K714" s="21" t="s">
        <v>146</v>
      </c>
      <c r="L714" s="4">
        <f t="shared" si="67"/>
        <v>10000</v>
      </c>
    </row>
    <row r="715" spans="1:12" x14ac:dyDescent="0.2">
      <c r="A715" s="20" t="s">
        <v>129</v>
      </c>
      <c r="B715" s="20" t="s">
        <v>13</v>
      </c>
      <c r="C715" s="20" t="s">
        <v>143</v>
      </c>
      <c r="D715" s="20" t="s">
        <v>194</v>
      </c>
      <c r="E715" s="21" t="s">
        <v>195</v>
      </c>
      <c r="F715" s="4">
        <f t="shared" si="66"/>
        <v>14000</v>
      </c>
      <c r="G715" s="21" t="s">
        <v>195</v>
      </c>
      <c r="H715" s="4">
        <f t="shared" si="64"/>
        <v>14000</v>
      </c>
      <c r="I715" s="21" t="s">
        <v>196</v>
      </c>
      <c r="J715" s="4">
        <f t="shared" si="65"/>
        <v>18844.07</v>
      </c>
      <c r="K715" s="21" t="s">
        <v>146</v>
      </c>
      <c r="L715" s="4">
        <f t="shared" si="67"/>
        <v>10000</v>
      </c>
    </row>
    <row r="716" spans="1:12" x14ac:dyDescent="0.2">
      <c r="A716" s="20" t="s">
        <v>129</v>
      </c>
      <c r="B716" s="20" t="s">
        <v>13</v>
      </c>
      <c r="C716" s="20" t="s">
        <v>197</v>
      </c>
      <c r="D716" s="20" t="s">
        <v>198</v>
      </c>
      <c r="F716" s="4">
        <f t="shared" si="66"/>
        <v>0</v>
      </c>
      <c r="H716" s="4">
        <f t="shared" si="64"/>
        <v>0</v>
      </c>
      <c r="J716" s="4">
        <f t="shared" si="65"/>
        <v>0</v>
      </c>
      <c r="K716" s="21" t="s">
        <v>146</v>
      </c>
      <c r="L716" s="4">
        <f t="shared" si="67"/>
        <v>10000</v>
      </c>
    </row>
    <row r="717" spans="1:12" x14ac:dyDescent="0.2">
      <c r="A717" s="20" t="s">
        <v>1855</v>
      </c>
      <c r="B717" s="20" t="s">
        <v>860</v>
      </c>
      <c r="C717" s="20" t="s">
        <v>1864</v>
      </c>
      <c r="D717" s="20" t="s">
        <v>1865</v>
      </c>
      <c r="F717" s="4">
        <f t="shared" si="66"/>
        <v>0</v>
      </c>
      <c r="H717" s="4">
        <f t="shared" si="64"/>
        <v>0</v>
      </c>
      <c r="J717" s="4">
        <f t="shared" si="65"/>
        <v>0</v>
      </c>
      <c r="L717" s="4">
        <f t="shared" si="67"/>
        <v>0</v>
      </c>
    </row>
    <row r="718" spans="1:12" x14ac:dyDescent="0.2">
      <c r="A718" s="20" t="s">
        <v>3064</v>
      </c>
      <c r="B718" s="20" t="s">
        <v>167</v>
      </c>
      <c r="C718" s="20" t="s">
        <v>1864</v>
      </c>
      <c r="D718" s="20" t="s">
        <v>3146</v>
      </c>
      <c r="E718" s="21" t="s">
        <v>3147</v>
      </c>
      <c r="F718" s="4">
        <f t="shared" si="66"/>
        <v>47000</v>
      </c>
      <c r="G718" s="21" t="s">
        <v>3147</v>
      </c>
      <c r="H718" s="4">
        <f t="shared" si="64"/>
        <v>47000</v>
      </c>
      <c r="I718" s="21" t="s">
        <v>3148</v>
      </c>
      <c r="J718" s="4">
        <f t="shared" si="65"/>
        <v>25827.83</v>
      </c>
      <c r="K718" s="21" t="s">
        <v>3147</v>
      </c>
      <c r="L718" s="4">
        <f t="shared" si="67"/>
        <v>47000</v>
      </c>
    </row>
    <row r="719" spans="1:12" x14ac:dyDescent="0.2">
      <c r="A719" s="20" t="s">
        <v>3064</v>
      </c>
      <c r="B719" s="20" t="s">
        <v>1664</v>
      </c>
      <c r="C719" s="20" t="s">
        <v>1864</v>
      </c>
      <c r="D719" s="20" t="s">
        <v>3258</v>
      </c>
      <c r="E719" s="21" t="s">
        <v>30</v>
      </c>
      <c r="F719" s="4">
        <f t="shared" si="66"/>
        <v>100</v>
      </c>
      <c r="G719" s="21" t="s">
        <v>30</v>
      </c>
      <c r="H719" s="4">
        <f t="shared" si="64"/>
        <v>100</v>
      </c>
      <c r="I719" s="21" t="s">
        <v>3259</v>
      </c>
      <c r="J719" s="4">
        <f t="shared" si="65"/>
        <v>86.63</v>
      </c>
      <c r="K719" s="21" t="s">
        <v>30</v>
      </c>
      <c r="L719" s="4">
        <f t="shared" si="67"/>
        <v>100</v>
      </c>
    </row>
    <row r="720" spans="1:12" x14ac:dyDescent="0.2">
      <c r="A720" s="20" t="s">
        <v>3374</v>
      </c>
      <c r="B720" s="20" t="s">
        <v>3315</v>
      </c>
      <c r="C720" s="20" t="s">
        <v>1864</v>
      </c>
      <c r="D720" s="20" t="s">
        <v>3375</v>
      </c>
      <c r="F720" s="4">
        <v>1500</v>
      </c>
      <c r="G720" s="21" t="s">
        <v>25</v>
      </c>
      <c r="H720" s="4">
        <f t="shared" si="64"/>
        <v>1500</v>
      </c>
      <c r="J720" s="4">
        <f t="shared" si="65"/>
        <v>0</v>
      </c>
      <c r="K720" s="21" t="s">
        <v>25</v>
      </c>
      <c r="L720" s="4">
        <f t="shared" si="67"/>
        <v>1500</v>
      </c>
    </row>
    <row r="721" spans="1:12" x14ac:dyDescent="0.2">
      <c r="A721" s="20" t="s">
        <v>3402</v>
      </c>
      <c r="B721" s="20" t="s">
        <v>600</v>
      </c>
      <c r="C721" s="20" t="s">
        <v>1864</v>
      </c>
      <c r="D721" s="20" t="s">
        <v>3407</v>
      </c>
      <c r="E721" s="21" t="s">
        <v>23</v>
      </c>
      <c r="F721" s="4">
        <f t="shared" ref="F721:F740" si="68">VALUE(E721)</f>
        <v>3000</v>
      </c>
      <c r="G721" s="21" t="s">
        <v>23</v>
      </c>
      <c r="H721" s="4">
        <f t="shared" si="64"/>
        <v>3000</v>
      </c>
      <c r="J721" s="4">
        <f t="shared" si="65"/>
        <v>0</v>
      </c>
      <c r="K721" s="21" t="s">
        <v>18</v>
      </c>
      <c r="L721" s="4">
        <f t="shared" si="67"/>
        <v>5000</v>
      </c>
    </row>
    <row r="722" spans="1:12" x14ac:dyDescent="0.2">
      <c r="A722" s="20" t="s">
        <v>3064</v>
      </c>
      <c r="B722" s="20" t="s">
        <v>749</v>
      </c>
      <c r="C722" s="20" t="s">
        <v>3081</v>
      </c>
      <c r="D722" s="20" t="s">
        <v>3082</v>
      </c>
      <c r="F722" s="4">
        <f t="shared" si="68"/>
        <v>0</v>
      </c>
      <c r="H722" s="4">
        <f t="shared" si="64"/>
        <v>0</v>
      </c>
      <c r="J722" s="4">
        <f t="shared" si="65"/>
        <v>0</v>
      </c>
      <c r="L722" s="4">
        <f t="shared" si="67"/>
        <v>0</v>
      </c>
    </row>
    <row r="723" spans="1:12" x14ac:dyDescent="0.2">
      <c r="A723" s="20" t="s">
        <v>3064</v>
      </c>
      <c r="B723" s="20" t="s">
        <v>167</v>
      </c>
      <c r="C723" s="20" t="s">
        <v>3081</v>
      </c>
      <c r="D723" s="20" t="s">
        <v>3149</v>
      </c>
      <c r="E723" s="21" t="s">
        <v>230</v>
      </c>
      <c r="F723" s="4">
        <f t="shared" si="68"/>
        <v>300</v>
      </c>
      <c r="G723" s="21" t="s">
        <v>230</v>
      </c>
      <c r="H723" s="4">
        <f t="shared" si="64"/>
        <v>300</v>
      </c>
      <c r="J723" s="4">
        <f t="shared" si="65"/>
        <v>0</v>
      </c>
      <c r="K723" s="21" t="s">
        <v>230</v>
      </c>
      <c r="L723" s="4">
        <f t="shared" si="67"/>
        <v>300</v>
      </c>
    </row>
    <row r="724" spans="1:12" x14ac:dyDescent="0.2">
      <c r="A724" s="20" t="s">
        <v>129</v>
      </c>
      <c r="B724" s="20" t="s">
        <v>207</v>
      </c>
      <c r="C724" s="20" t="s">
        <v>231</v>
      </c>
      <c r="D724" s="20" t="s">
        <v>232</v>
      </c>
      <c r="E724" s="21" t="s">
        <v>51</v>
      </c>
      <c r="F724" s="4">
        <f t="shared" si="68"/>
        <v>4000</v>
      </c>
      <c r="G724" s="21" t="s">
        <v>51</v>
      </c>
      <c r="H724" s="4">
        <f t="shared" si="64"/>
        <v>4000</v>
      </c>
      <c r="I724" s="21" t="s">
        <v>233</v>
      </c>
      <c r="J724" s="4">
        <f t="shared" si="65"/>
        <v>7341</v>
      </c>
      <c r="K724" s="21" t="s">
        <v>157</v>
      </c>
      <c r="L724" s="4">
        <f t="shared" si="67"/>
        <v>6000</v>
      </c>
    </row>
    <row r="725" spans="1:12" x14ac:dyDescent="0.2">
      <c r="A725" s="20" t="s">
        <v>289</v>
      </c>
      <c r="B725" s="20" t="s">
        <v>290</v>
      </c>
      <c r="C725" s="20" t="s">
        <v>231</v>
      </c>
      <c r="D725" s="20" t="s">
        <v>232</v>
      </c>
      <c r="E725" s="21" t="s">
        <v>230</v>
      </c>
      <c r="F725" s="4">
        <f t="shared" si="68"/>
        <v>300</v>
      </c>
      <c r="G725" s="21" t="s">
        <v>230</v>
      </c>
      <c r="H725" s="4">
        <f t="shared" si="64"/>
        <v>300</v>
      </c>
      <c r="J725" s="4">
        <f t="shared" si="65"/>
        <v>0</v>
      </c>
      <c r="K725" s="21" t="s">
        <v>230</v>
      </c>
      <c r="L725" s="4">
        <f t="shared" si="67"/>
        <v>300</v>
      </c>
    </row>
    <row r="726" spans="1:12" x14ac:dyDescent="0.2">
      <c r="A726" s="20" t="s">
        <v>3264</v>
      </c>
      <c r="B726" s="20" t="s">
        <v>2605</v>
      </c>
      <c r="C726" s="20" t="s">
        <v>231</v>
      </c>
      <c r="D726" s="20" t="s">
        <v>3284</v>
      </c>
      <c r="E726" s="21" t="s">
        <v>23</v>
      </c>
      <c r="F726" s="4">
        <f t="shared" si="68"/>
        <v>3000</v>
      </c>
      <c r="G726" s="21" t="s">
        <v>23</v>
      </c>
      <c r="H726" s="4">
        <f t="shared" si="64"/>
        <v>3000</v>
      </c>
      <c r="J726" s="4">
        <f t="shared" si="65"/>
        <v>0</v>
      </c>
      <c r="K726" s="21" t="s">
        <v>23</v>
      </c>
      <c r="L726" s="4">
        <f t="shared" si="67"/>
        <v>3000</v>
      </c>
    </row>
    <row r="727" spans="1:12" x14ac:dyDescent="0.2">
      <c r="A727" s="20" t="s">
        <v>3042</v>
      </c>
      <c r="B727" s="20" t="s">
        <v>3055</v>
      </c>
      <c r="C727" s="20" t="s">
        <v>3056</v>
      </c>
      <c r="D727" s="20" t="s">
        <v>3057</v>
      </c>
      <c r="E727" s="21" t="s">
        <v>3058</v>
      </c>
      <c r="F727" s="4">
        <f t="shared" si="68"/>
        <v>22485.119999999999</v>
      </c>
      <c r="G727" s="21" t="s">
        <v>3058</v>
      </c>
      <c r="H727" s="4">
        <f t="shared" si="64"/>
        <v>22485.119999999999</v>
      </c>
      <c r="I727" s="21" t="s">
        <v>3059</v>
      </c>
      <c r="J727" s="4">
        <f t="shared" si="65"/>
        <v>22337.16</v>
      </c>
      <c r="L727" s="4">
        <f t="shared" si="67"/>
        <v>0</v>
      </c>
    </row>
    <row r="728" spans="1:12" x14ac:dyDescent="0.2">
      <c r="A728" s="20" t="s">
        <v>3060</v>
      </c>
      <c r="B728" s="20" t="s">
        <v>3055</v>
      </c>
      <c r="C728" s="20" t="s">
        <v>3056</v>
      </c>
      <c r="D728" s="20" t="s">
        <v>3057</v>
      </c>
      <c r="F728" s="4">
        <f t="shared" si="68"/>
        <v>0</v>
      </c>
      <c r="H728" s="4">
        <f t="shared" si="64"/>
        <v>0</v>
      </c>
      <c r="J728" s="4">
        <f t="shared" si="65"/>
        <v>0</v>
      </c>
      <c r="K728" s="21" t="s">
        <v>3061</v>
      </c>
      <c r="L728" s="4">
        <f t="shared" si="67"/>
        <v>22410</v>
      </c>
    </row>
    <row r="729" spans="1:12" x14ac:dyDescent="0.2">
      <c r="A729" s="20" t="s">
        <v>9</v>
      </c>
      <c r="B729" s="20" t="s">
        <v>13</v>
      </c>
      <c r="C729" s="20" t="s">
        <v>19</v>
      </c>
      <c r="D729" s="20" t="s">
        <v>20</v>
      </c>
      <c r="F729" s="4">
        <f t="shared" si="68"/>
        <v>0</v>
      </c>
      <c r="H729" s="4">
        <f t="shared" si="64"/>
        <v>0</v>
      </c>
      <c r="J729" s="4">
        <f t="shared" si="65"/>
        <v>0</v>
      </c>
      <c r="L729" s="4">
        <f t="shared" si="67"/>
        <v>0</v>
      </c>
    </row>
    <row r="730" spans="1:12" x14ac:dyDescent="0.2">
      <c r="A730" s="20" t="s">
        <v>129</v>
      </c>
      <c r="B730" s="20" t="s">
        <v>149</v>
      </c>
      <c r="C730" s="20" t="s">
        <v>19</v>
      </c>
      <c r="D730" s="20" t="s">
        <v>159</v>
      </c>
      <c r="F730" s="4">
        <f t="shared" si="68"/>
        <v>0</v>
      </c>
      <c r="H730" s="4">
        <f t="shared" si="64"/>
        <v>0</v>
      </c>
      <c r="I730" s="21" t="s">
        <v>160</v>
      </c>
      <c r="J730" s="4">
        <f t="shared" si="65"/>
        <v>5767.01</v>
      </c>
      <c r="L730" s="4">
        <f t="shared" si="67"/>
        <v>0</v>
      </c>
    </row>
    <row r="731" spans="1:12" x14ac:dyDescent="0.2">
      <c r="A731" s="20" t="s">
        <v>129</v>
      </c>
      <c r="B731" s="20" t="s">
        <v>173</v>
      </c>
      <c r="C731" s="20" t="s">
        <v>19</v>
      </c>
      <c r="D731" s="20" t="s">
        <v>176</v>
      </c>
      <c r="E731" s="21" t="s">
        <v>117</v>
      </c>
      <c r="F731" s="4">
        <f t="shared" si="68"/>
        <v>1000</v>
      </c>
      <c r="G731" s="21" t="s">
        <v>117</v>
      </c>
      <c r="H731" s="4">
        <f t="shared" si="64"/>
        <v>1000</v>
      </c>
      <c r="I731" s="21" t="s">
        <v>177</v>
      </c>
      <c r="J731" s="4">
        <f t="shared" si="65"/>
        <v>98.07</v>
      </c>
      <c r="K731" s="21" t="s">
        <v>25</v>
      </c>
      <c r="L731" s="4">
        <f t="shared" si="67"/>
        <v>1500</v>
      </c>
    </row>
    <row r="732" spans="1:12" x14ac:dyDescent="0.2">
      <c r="A732" s="20" t="s">
        <v>129</v>
      </c>
      <c r="B732" s="20" t="s">
        <v>183</v>
      </c>
      <c r="C732" s="20" t="s">
        <v>19</v>
      </c>
      <c r="D732" s="20" t="s">
        <v>184</v>
      </c>
      <c r="E732" s="21" t="s">
        <v>185</v>
      </c>
      <c r="F732" s="4">
        <f t="shared" si="68"/>
        <v>7000</v>
      </c>
      <c r="G732" s="21" t="s">
        <v>185</v>
      </c>
      <c r="H732" s="4">
        <f t="shared" si="64"/>
        <v>7000</v>
      </c>
      <c r="I732" s="21" t="s">
        <v>186</v>
      </c>
      <c r="J732" s="4">
        <f t="shared" si="65"/>
        <v>1186.3499999999999</v>
      </c>
      <c r="K732" s="21" t="s">
        <v>187</v>
      </c>
      <c r="L732" s="4">
        <f t="shared" si="67"/>
        <v>1700</v>
      </c>
    </row>
    <row r="733" spans="1:12" x14ac:dyDescent="0.2">
      <c r="A733" s="20" t="s">
        <v>129</v>
      </c>
      <c r="B733" s="20" t="s">
        <v>207</v>
      </c>
      <c r="C733" s="20" t="s">
        <v>19</v>
      </c>
      <c r="D733" s="20" t="s">
        <v>234</v>
      </c>
      <c r="F733" s="4">
        <f t="shared" si="68"/>
        <v>0</v>
      </c>
      <c r="H733" s="4">
        <f t="shared" si="64"/>
        <v>0</v>
      </c>
      <c r="I733" s="21" t="s">
        <v>235</v>
      </c>
      <c r="J733" s="4">
        <f t="shared" si="65"/>
        <v>6533.39</v>
      </c>
      <c r="K733" s="21" t="s">
        <v>25</v>
      </c>
      <c r="L733" s="4">
        <f t="shared" si="67"/>
        <v>1500</v>
      </c>
    </row>
    <row r="734" spans="1:12" x14ac:dyDescent="0.2">
      <c r="A734" s="20" t="s">
        <v>289</v>
      </c>
      <c r="B734" s="20" t="s">
        <v>290</v>
      </c>
      <c r="C734" s="20" t="s">
        <v>19</v>
      </c>
      <c r="D734" s="20" t="s">
        <v>234</v>
      </c>
      <c r="E734" s="21" t="s">
        <v>117</v>
      </c>
      <c r="F734" s="4">
        <f t="shared" si="68"/>
        <v>1000</v>
      </c>
      <c r="G734" s="21" t="s">
        <v>117</v>
      </c>
      <c r="H734" s="4">
        <f t="shared" si="64"/>
        <v>1000</v>
      </c>
      <c r="I734" s="21" t="s">
        <v>295</v>
      </c>
      <c r="J734" s="4">
        <f t="shared" si="65"/>
        <v>442.26</v>
      </c>
      <c r="K734" s="21" t="s">
        <v>117</v>
      </c>
      <c r="L734" s="4">
        <f t="shared" si="67"/>
        <v>1000</v>
      </c>
    </row>
    <row r="735" spans="1:12" x14ac:dyDescent="0.2">
      <c r="A735" s="20" t="s">
        <v>316</v>
      </c>
      <c r="B735" s="20" t="s">
        <v>1305</v>
      </c>
      <c r="C735" s="20" t="s">
        <v>19</v>
      </c>
      <c r="D735" s="20" t="s">
        <v>1346</v>
      </c>
      <c r="F735" s="4">
        <f t="shared" si="68"/>
        <v>0</v>
      </c>
      <c r="H735" s="4">
        <f t="shared" si="64"/>
        <v>0</v>
      </c>
      <c r="I735" s="21" t="s">
        <v>1347</v>
      </c>
      <c r="J735" s="4">
        <f t="shared" si="65"/>
        <v>924.44</v>
      </c>
      <c r="L735" s="4">
        <f t="shared" si="67"/>
        <v>0</v>
      </c>
    </row>
    <row r="736" spans="1:12" x14ac:dyDescent="0.2">
      <c r="A736" s="20" t="s">
        <v>1855</v>
      </c>
      <c r="B736" s="20" t="s">
        <v>860</v>
      </c>
      <c r="C736" s="20" t="s">
        <v>19</v>
      </c>
      <c r="D736" s="20" t="s">
        <v>1866</v>
      </c>
      <c r="F736" s="4">
        <f t="shared" si="68"/>
        <v>0</v>
      </c>
      <c r="H736" s="4">
        <f t="shared" si="64"/>
        <v>0</v>
      </c>
      <c r="I736" s="21" t="s">
        <v>1867</v>
      </c>
      <c r="J736" s="4">
        <f t="shared" si="65"/>
        <v>325.38</v>
      </c>
      <c r="L736" s="4">
        <f t="shared" si="67"/>
        <v>0</v>
      </c>
    </row>
    <row r="737" spans="1:12" x14ac:dyDescent="0.2">
      <c r="A737" s="20" t="s">
        <v>1855</v>
      </c>
      <c r="B737" s="20" t="s">
        <v>1892</v>
      </c>
      <c r="C737" s="20" t="s">
        <v>19</v>
      </c>
      <c r="D737" s="20" t="s">
        <v>1895</v>
      </c>
      <c r="E737" s="21" t="s">
        <v>1896</v>
      </c>
      <c r="F737" s="4">
        <f t="shared" si="68"/>
        <v>2084.09</v>
      </c>
      <c r="G737" s="21" t="s">
        <v>1896</v>
      </c>
      <c r="H737" s="4">
        <f t="shared" si="64"/>
        <v>2084.09</v>
      </c>
      <c r="I737" s="21" t="s">
        <v>1897</v>
      </c>
      <c r="J737" s="4">
        <f t="shared" si="65"/>
        <v>2410.5</v>
      </c>
      <c r="K737" s="21" t="s">
        <v>23</v>
      </c>
      <c r="L737" s="4">
        <f t="shared" si="67"/>
        <v>3000</v>
      </c>
    </row>
    <row r="738" spans="1:12" x14ac:dyDescent="0.2">
      <c r="A738" s="20" t="s">
        <v>1855</v>
      </c>
      <c r="B738" s="20" t="s">
        <v>1908</v>
      </c>
      <c r="C738" s="20" t="s">
        <v>19</v>
      </c>
      <c r="D738" s="20" t="s">
        <v>1909</v>
      </c>
      <c r="F738" s="4">
        <f t="shared" si="68"/>
        <v>0</v>
      </c>
      <c r="H738" s="4">
        <f t="shared" si="64"/>
        <v>0</v>
      </c>
      <c r="I738" s="21" t="s">
        <v>1910</v>
      </c>
      <c r="J738" s="4">
        <f t="shared" si="65"/>
        <v>585.17999999999995</v>
      </c>
      <c r="L738" s="4">
        <f t="shared" si="67"/>
        <v>0</v>
      </c>
    </row>
    <row r="739" spans="1:12" x14ac:dyDescent="0.2">
      <c r="A739" s="20" t="s">
        <v>1855</v>
      </c>
      <c r="B739" s="20" t="s">
        <v>1914</v>
      </c>
      <c r="C739" s="20" t="s">
        <v>19</v>
      </c>
      <c r="D739" s="20" t="s">
        <v>1915</v>
      </c>
      <c r="F739" s="4">
        <f t="shared" si="68"/>
        <v>0</v>
      </c>
      <c r="H739" s="4">
        <f t="shared" ref="H739:H802" si="69">VALUE(G739)</f>
        <v>0</v>
      </c>
      <c r="J739" s="4">
        <f t="shared" ref="J739:J802" si="70">VALUE(I739)</f>
        <v>0</v>
      </c>
      <c r="L739" s="4">
        <f t="shared" si="67"/>
        <v>0</v>
      </c>
    </row>
    <row r="740" spans="1:12" x14ac:dyDescent="0.2">
      <c r="A740" s="20" t="s">
        <v>1855</v>
      </c>
      <c r="B740" s="20" t="s">
        <v>1932</v>
      </c>
      <c r="C740" s="20" t="s">
        <v>19</v>
      </c>
      <c r="D740" s="20" t="s">
        <v>1933</v>
      </c>
      <c r="E740" s="21" t="s">
        <v>1934</v>
      </c>
      <c r="F740" s="4">
        <f t="shared" si="68"/>
        <v>629.53</v>
      </c>
      <c r="G740" s="21" t="s">
        <v>1934</v>
      </c>
      <c r="H740" s="4">
        <f t="shared" si="69"/>
        <v>629.53</v>
      </c>
      <c r="I740" s="21" t="s">
        <v>1935</v>
      </c>
      <c r="J740" s="4">
        <f t="shared" si="70"/>
        <v>126.18</v>
      </c>
      <c r="L740" s="4">
        <f t="shared" si="67"/>
        <v>0</v>
      </c>
    </row>
    <row r="741" spans="1:12" x14ac:dyDescent="0.2">
      <c r="A741" s="20" t="s">
        <v>1978</v>
      </c>
      <c r="B741" s="20" t="s">
        <v>1979</v>
      </c>
      <c r="C741" s="20" t="s">
        <v>19</v>
      </c>
      <c r="D741" s="20" t="s">
        <v>1980</v>
      </c>
      <c r="F741" s="4">
        <v>1000</v>
      </c>
      <c r="G741" s="21" t="s">
        <v>117</v>
      </c>
      <c r="H741" s="4">
        <f t="shared" si="69"/>
        <v>1000</v>
      </c>
      <c r="J741" s="4">
        <f t="shared" si="70"/>
        <v>0</v>
      </c>
      <c r="K741" s="21" t="s">
        <v>117</v>
      </c>
      <c r="L741" s="4">
        <f t="shared" si="67"/>
        <v>1000</v>
      </c>
    </row>
    <row r="742" spans="1:12" x14ac:dyDescent="0.2">
      <c r="A742" s="20" t="s">
        <v>1978</v>
      </c>
      <c r="B742" s="20" t="s">
        <v>2017</v>
      </c>
      <c r="C742" s="20" t="s">
        <v>19</v>
      </c>
      <c r="D742" s="20" t="s">
        <v>2018</v>
      </c>
      <c r="F742" s="4">
        <f t="shared" ref="F742:F773" si="71">VALUE(E742)</f>
        <v>0</v>
      </c>
      <c r="H742" s="4">
        <f t="shared" si="69"/>
        <v>0</v>
      </c>
      <c r="J742" s="4">
        <f t="shared" si="70"/>
        <v>0</v>
      </c>
      <c r="K742" s="21" t="s">
        <v>18</v>
      </c>
      <c r="L742" s="4">
        <v>0</v>
      </c>
    </row>
    <row r="743" spans="1:12" x14ac:dyDescent="0.2">
      <c r="A743" s="20" t="s">
        <v>2035</v>
      </c>
      <c r="B743" s="20" t="s">
        <v>2038</v>
      </c>
      <c r="C743" s="20" t="s">
        <v>19</v>
      </c>
      <c r="D743" s="20" t="s">
        <v>2041</v>
      </c>
      <c r="E743" s="21" t="s">
        <v>2042</v>
      </c>
      <c r="F743" s="4">
        <f t="shared" si="71"/>
        <v>12.6</v>
      </c>
      <c r="G743" s="21" t="s">
        <v>2042</v>
      </c>
      <c r="H743" s="4">
        <f t="shared" si="69"/>
        <v>12.6</v>
      </c>
      <c r="I743" s="21" t="s">
        <v>2043</v>
      </c>
      <c r="J743" s="4">
        <f t="shared" si="70"/>
        <v>523.37</v>
      </c>
      <c r="L743" s="4">
        <f t="shared" si="67"/>
        <v>0</v>
      </c>
    </row>
    <row r="744" spans="1:12" x14ac:dyDescent="0.2">
      <c r="A744" s="20" t="s">
        <v>2074</v>
      </c>
      <c r="B744" s="20" t="s">
        <v>2083</v>
      </c>
      <c r="C744" s="20" t="s">
        <v>19</v>
      </c>
      <c r="D744" s="20" t="s">
        <v>2084</v>
      </c>
      <c r="E744" s="21" t="s">
        <v>23</v>
      </c>
      <c r="F744" s="4">
        <f t="shared" si="71"/>
        <v>3000</v>
      </c>
      <c r="G744" s="21" t="s">
        <v>23</v>
      </c>
      <c r="H744" s="4">
        <f t="shared" si="69"/>
        <v>3000</v>
      </c>
      <c r="I744" s="21" t="s">
        <v>2085</v>
      </c>
      <c r="J744" s="4">
        <f t="shared" si="70"/>
        <v>378.12</v>
      </c>
      <c r="K744" s="21" t="s">
        <v>169</v>
      </c>
      <c r="L744" s="4">
        <f t="shared" si="67"/>
        <v>2000</v>
      </c>
    </row>
    <row r="745" spans="1:12" x14ac:dyDescent="0.2">
      <c r="A745" s="20" t="s">
        <v>2159</v>
      </c>
      <c r="B745" s="20" t="s">
        <v>2240</v>
      </c>
      <c r="C745" s="20" t="s">
        <v>19</v>
      </c>
      <c r="D745" s="20" t="s">
        <v>2244</v>
      </c>
      <c r="F745" s="4">
        <f t="shared" si="71"/>
        <v>0</v>
      </c>
      <c r="H745" s="4">
        <f t="shared" si="69"/>
        <v>0</v>
      </c>
      <c r="J745" s="4">
        <f t="shared" si="70"/>
        <v>0</v>
      </c>
      <c r="L745" s="4">
        <f t="shared" si="67"/>
        <v>0</v>
      </c>
    </row>
    <row r="746" spans="1:12" x14ac:dyDescent="0.2">
      <c r="A746" s="20" t="s">
        <v>2289</v>
      </c>
      <c r="B746" s="20" t="s">
        <v>957</v>
      </c>
      <c r="C746" s="20" t="s">
        <v>19</v>
      </c>
      <c r="D746" s="20" t="s">
        <v>234</v>
      </c>
      <c r="F746" s="4">
        <f t="shared" si="71"/>
        <v>0</v>
      </c>
      <c r="H746" s="4">
        <f t="shared" si="69"/>
        <v>0</v>
      </c>
      <c r="I746" s="21" t="s">
        <v>2297</v>
      </c>
      <c r="J746" s="4">
        <f t="shared" si="70"/>
        <v>146.16</v>
      </c>
      <c r="L746" s="4">
        <f t="shared" si="67"/>
        <v>0</v>
      </c>
    </row>
    <row r="747" spans="1:12" x14ac:dyDescent="0.2">
      <c r="A747" s="20" t="s">
        <v>2289</v>
      </c>
      <c r="B747" s="20" t="s">
        <v>2341</v>
      </c>
      <c r="C747" s="20" t="s">
        <v>19</v>
      </c>
      <c r="D747" s="20" t="s">
        <v>2343</v>
      </c>
      <c r="F747" s="4">
        <f t="shared" si="71"/>
        <v>0</v>
      </c>
      <c r="H747" s="4">
        <f t="shared" si="69"/>
        <v>0</v>
      </c>
      <c r="J747" s="4">
        <f t="shared" si="70"/>
        <v>0</v>
      </c>
      <c r="K747" s="21" t="s">
        <v>23</v>
      </c>
      <c r="L747" s="4">
        <f t="shared" si="67"/>
        <v>3000</v>
      </c>
    </row>
    <row r="748" spans="1:12" x14ac:dyDescent="0.2">
      <c r="A748" s="20" t="s">
        <v>2346</v>
      </c>
      <c r="B748" s="20" t="s">
        <v>430</v>
      </c>
      <c r="C748" s="20" t="s">
        <v>19</v>
      </c>
      <c r="D748" s="20" t="s">
        <v>2381</v>
      </c>
      <c r="E748" s="21" t="s">
        <v>169</v>
      </c>
      <c r="F748" s="4">
        <f t="shared" si="71"/>
        <v>2000</v>
      </c>
      <c r="G748" s="21" t="s">
        <v>169</v>
      </c>
      <c r="H748" s="4">
        <f t="shared" si="69"/>
        <v>2000</v>
      </c>
      <c r="I748" s="21" t="s">
        <v>2382</v>
      </c>
      <c r="J748" s="4">
        <f t="shared" si="70"/>
        <v>2468.4</v>
      </c>
      <c r="K748" s="21" t="s">
        <v>169</v>
      </c>
      <c r="L748" s="4">
        <f t="shared" si="67"/>
        <v>2000</v>
      </c>
    </row>
    <row r="749" spans="1:12" x14ac:dyDescent="0.2">
      <c r="A749" s="20" t="s">
        <v>2937</v>
      </c>
      <c r="B749" s="20" t="s">
        <v>163</v>
      </c>
      <c r="C749" s="20" t="s">
        <v>19</v>
      </c>
      <c r="D749" s="20" t="s">
        <v>234</v>
      </c>
      <c r="E749" s="21" t="s">
        <v>117</v>
      </c>
      <c r="F749" s="4">
        <f t="shared" si="71"/>
        <v>1000</v>
      </c>
      <c r="G749" s="21" t="s">
        <v>117</v>
      </c>
      <c r="H749" s="4">
        <f t="shared" si="69"/>
        <v>1000</v>
      </c>
      <c r="I749" s="21" t="s">
        <v>3001</v>
      </c>
      <c r="J749" s="4">
        <f t="shared" si="70"/>
        <v>5798.93</v>
      </c>
      <c r="K749" s="21" t="s">
        <v>3000</v>
      </c>
      <c r="L749" s="4">
        <f t="shared" si="67"/>
        <v>800</v>
      </c>
    </row>
    <row r="750" spans="1:12" x14ac:dyDescent="0.2">
      <c r="A750" s="20" t="s">
        <v>3015</v>
      </c>
      <c r="B750" s="20" t="s">
        <v>149</v>
      </c>
      <c r="C750" s="20" t="s">
        <v>19</v>
      </c>
      <c r="D750" s="20" t="s">
        <v>3032</v>
      </c>
      <c r="E750" s="21" t="s">
        <v>125</v>
      </c>
      <c r="F750" s="4">
        <f t="shared" si="71"/>
        <v>500</v>
      </c>
      <c r="G750" s="21" t="s">
        <v>125</v>
      </c>
      <c r="H750" s="4">
        <f t="shared" si="69"/>
        <v>500</v>
      </c>
      <c r="J750" s="4">
        <f t="shared" si="70"/>
        <v>0</v>
      </c>
      <c r="K750" s="21" t="s">
        <v>125</v>
      </c>
      <c r="L750" s="4">
        <f t="shared" si="67"/>
        <v>500</v>
      </c>
    </row>
    <row r="751" spans="1:12" x14ac:dyDescent="0.2">
      <c r="A751" s="20" t="s">
        <v>3042</v>
      </c>
      <c r="B751" s="20" t="s">
        <v>724</v>
      </c>
      <c r="C751" s="20" t="s">
        <v>19</v>
      </c>
      <c r="D751" s="20" t="s">
        <v>3046</v>
      </c>
      <c r="E751" s="21" t="s">
        <v>146</v>
      </c>
      <c r="F751" s="4">
        <f t="shared" si="71"/>
        <v>10000</v>
      </c>
      <c r="G751" s="21" t="s">
        <v>146</v>
      </c>
      <c r="H751" s="4">
        <f t="shared" si="69"/>
        <v>10000</v>
      </c>
      <c r="I751" s="21" t="s">
        <v>3047</v>
      </c>
      <c r="J751" s="4">
        <f t="shared" si="70"/>
        <v>8242.65</v>
      </c>
      <c r="K751" s="21" t="s">
        <v>146</v>
      </c>
      <c r="L751" s="4">
        <f t="shared" si="67"/>
        <v>10000</v>
      </c>
    </row>
    <row r="752" spans="1:12" x14ac:dyDescent="0.2">
      <c r="A752" s="20" t="s">
        <v>3064</v>
      </c>
      <c r="B752" s="20" t="s">
        <v>749</v>
      </c>
      <c r="C752" s="20" t="s">
        <v>19</v>
      </c>
      <c r="D752" s="20" t="s">
        <v>3083</v>
      </c>
      <c r="F752" s="4">
        <f t="shared" si="71"/>
        <v>0</v>
      </c>
      <c r="H752" s="4">
        <f t="shared" si="69"/>
        <v>0</v>
      </c>
      <c r="I752" s="21" t="s">
        <v>3084</v>
      </c>
      <c r="J752" s="4">
        <f t="shared" si="70"/>
        <v>4149.6400000000003</v>
      </c>
      <c r="L752" s="4">
        <f t="shared" si="67"/>
        <v>0</v>
      </c>
    </row>
    <row r="753" spans="1:12" x14ac:dyDescent="0.2">
      <c r="A753" s="20" t="s">
        <v>3064</v>
      </c>
      <c r="B753" s="20" t="s">
        <v>167</v>
      </c>
      <c r="C753" s="20" t="s">
        <v>19</v>
      </c>
      <c r="D753" s="20" t="s">
        <v>3150</v>
      </c>
      <c r="F753" s="4">
        <f t="shared" si="71"/>
        <v>0</v>
      </c>
      <c r="H753" s="4">
        <f t="shared" si="69"/>
        <v>0</v>
      </c>
      <c r="I753" s="21" t="s">
        <v>3151</v>
      </c>
      <c r="J753" s="4">
        <f t="shared" si="70"/>
        <v>1838.64</v>
      </c>
      <c r="L753" s="4">
        <f t="shared" si="67"/>
        <v>0</v>
      </c>
    </row>
    <row r="754" spans="1:12" x14ac:dyDescent="0.2">
      <c r="A754" s="20" t="s">
        <v>3064</v>
      </c>
      <c r="B754" s="20" t="s">
        <v>3213</v>
      </c>
      <c r="C754" s="20" t="s">
        <v>19</v>
      </c>
      <c r="D754" s="20" t="s">
        <v>3214</v>
      </c>
      <c r="F754" s="4">
        <f t="shared" si="71"/>
        <v>0</v>
      </c>
      <c r="H754" s="4">
        <f t="shared" si="69"/>
        <v>0</v>
      </c>
      <c r="J754" s="4">
        <f t="shared" si="70"/>
        <v>0</v>
      </c>
      <c r="L754" s="4">
        <f t="shared" si="67"/>
        <v>0</v>
      </c>
    </row>
    <row r="755" spans="1:12" x14ac:dyDescent="0.2">
      <c r="A755" s="20" t="s">
        <v>3264</v>
      </c>
      <c r="B755" s="20" t="s">
        <v>2605</v>
      </c>
      <c r="C755" s="20" t="s">
        <v>19</v>
      </c>
      <c r="D755" s="20" t="s">
        <v>3285</v>
      </c>
      <c r="E755" s="21" t="s">
        <v>169</v>
      </c>
      <c r="F755" s="4">
        <f t="shared" si="71"/>
        <v>2000</v>
      </c>
      <c r="G755" s="21" t="s">
        <v>169</v>
      </c>
      <c r="H755" s="4">
        <f t="shared" si="69"/>
        <v>2000</v>
      </c>
      <c r="J755" s="4">
        <f t="shared" si="70"/>
        <v>0</v>
      </c>
      <c r="K755" s="21" t="s">
        <v>169</v>
      </c>
      <c r="L755" s="4">
        <f t="shared" si="67"/>
        <v>2000</v>
      </c>
    </row>
    <row r="756" spans="1:12" x14ac:dyDescent="0.2">
      <c r="A756" s="20" t="s">
        <v>3402</v>
      </c>
      <c r="B756" s="20" t="s">
        <v>600</v>
      </c>
      <c r="C756" s="20" t="s">
        <v>19</v>
      </c>
      <c r="D756" s="20" t="s">
        <v>3408</v>
      </c>
      <c r="F756" s="4">
        <f t="shared" si="71"/>
        <v>0</v>
      </c>
      <c r="H756" s="4">
        <f t="shared" si="69"/>
        <v>0</v>
      </c>
      <c r="I756" s="21" t="s">
        <v>3409</v>
      </c>
      <c r="J756" s="4">
        <f t="shared" si="70"/>
        <v>3741.88</v>
      </c>
      <c r="L756" s="4">
        <f t="shared" si="67"/>
        <v>0</v>
      </c>
    </row>
    <row r="757" spans="1:12" x14ac:dyDescent="0.2">
      <c r="A757" s="20" t="s">
        <v>3440</v>
      </c>
      <c r="B757" s="20" t="s">
        <v>130</v>
      </c>
      <c r="C757" s="20" t="s">
        <v>19</v>
      </c>
      <c r="D757" s="20" t="s">
        <v>234</v>
      </c>
      <c r="E757" s="21" t="s">
        <v>125</v>
      </c>
      <c r="F757" s="4">
        <f t="shared" si="71"/>
        <v>500</v>
      </c>
      <c r="G757" s="21" t="s">
        <v>125</v>
      </c>
      <c r="H757" s="4">
        <f t="shared" si="69"/>
        <v>500</v>
      </c>
      <c r="I757" s="21" t="s">
        <v>3457</v>
      </c>
      <c r="J757" s="4">
        <f t="shared" si="70"/>
        <v>2682.16</v>
      </c>
      <c r="K757" s="21" t="s">
        <v>125</v>
      </c>
      <c r="L757" s="4">
        <f t="shared" si="67"/>
        <v>500</v>
      </c>
    </row>
    <row r="758" spans="1:12" x14ac:dyDescent="0.2">
      <c r="A758" s="20" t="s">
        <v>3494</v>
      </c>
      <c r="B758" s="20" t="s">
        <v>1357</v>
      </c>
      <c r="C758" s="20" t="s">
        <v>19</v>
      </c>
      <c r="D758" s="20" t="s">
        <v>234</v>
      </c>
      <c r="E758" s="21" t="s">
        <v>260</v>
      </c>
      <c r="F758" s="4">
        <f t="shared" si="71"/>
        <v>600</v>
      </c>
      <c r="G758" s="21" t="s">
        <v>260</v>
      </c>
      <c r="H758" s="4">
        <f t="shared" si="69"/>
        <v>600</v>
      </c>
      <c r="I758" s="21" t="s">
        <v>3516</v>
      </c>
      <c r="J758" s="4">
        <f t="shared" si="70"/>
        <v>4234.54</v>
      </c>
      <c r="K758" s="21" t="s">
        <v>260</v>
      </c>
      <c r="L758" s="4">
        <f t="shared" si="67"/>
        <v>600</v>
      </c>
    </row>
    <row r="759" spans="1:12" x14ac:dyDescent="0.2">
      <c r="A759" s="20" t="s">
        <v>3494</v>
      </c>
      <c r="B759" s="20" t="s">
        <v>2870</v>
      </c>
      <c r="C759" s="20" t="s">
        <v>19</v>
      </c>
      <c r="D759" s="20" t="s">
        <v>3531</v>
      </c>
      <c r="E759" s="21" t="s">
        <v>18</v>
      </c>
      <c r="F759" s="4">
        <f t="shared" si="71"/>
        <v>5000</v>
      </c>
      <c r="G759" s="21" t="s">
        <v>18</v>
      </c>
      <c r="H759" s="4">
        <f t="shared" si="69"/>
        <v>5000</v>
      </c>
      <c r="I759" s="21" t="s">
        <v>3532</v>
      </c>
      <c r="J759" s="4">
        <f t="shared" si="70"/>
        <v>205.09</v>
      </c>
      <c r="K759" s="21" t="s">
        <v>18</v>
      </c>
      <c r="L759" s="4">
        <f t="shared" si="67"/>
        <v>5000</v>
      </c>
    </row>
    <row r="760" spans="1:12" x14ac:dyDescent="0.2">
      <c r="A760" s="20" t="s">
        <v>1855</v>
      </c>
      <c r="B760" s="20" t="s">
        <v>1914</v>
      </c>
      <c r="C760" s="20" t="s">
        <v>1916</v>
      </c>
      <c r="D760" s="20" t="s">
        <v>1895</v>
      </c>
      <c r="F760" s="4">
        <f t="shared" si="71"/>
        <v>0</v>
      </c>
      <c r="H760" s="4">
        <f t="shared" si="69"/>
        <v>0</v>
      </c>
      <c r="J760" s="4">
        <f t="shared" si="70"/>
        <v>0</v>
      </c>
      <c r="L760" s="4">
        <f t="shared" si="67"/>
        <v>0</v>
      </c>
    </row>
    <row r="761" spans="1:12" x14ac:dyDescent="0.2">
      <c r="A761" s="20" t="s">
        <v>2074</v>
      </c>
      <c r="B761" s="20" t="s">
        <v>2083</v>
      </c>
      <c r="C761" s="20" t="s">
        <v>1916</v>
      </c>
      <c r="D761" s="20" t="s">
        <v>2086</v>
      </c>
      <c r="E761" s="21" t="s">
        <v>16</v>
      </c>
      <c r="F761" s="4">
        <f t="shared" si="71"/>
        <v>6500</v>
      </c>
      <c r="G761" s="21" t="s">
        <v>16</v>
      </c>
      <c r="H761" s="4">
        <f t="shared" si="69"/>
        <v>6500</v>
      </c>
      <c r="J761" s="4">
        <f t="shared" si="70"/>
        <v>0</v>
      </c>
      <c r="K761" s="21" t="s">
        <v>1990</v>
      </c>
      <c r="L761" s="4">
        <f t="shared" si="67"/>
        <v>4500</v>
      </c>
    </row>
    <row r="762" spans="1:12" x14ac:dyDescent="0.2">
      <c r="A762" s="20" t="s">
        <v>3440</v>
      </c>
      <c r="B762" s="20" t="s">
        <v>130</v>
      </c>
      <c r="C762" s="20" t="s">
        <v>1916</v>
      </c>
      <c r="D762" s="20" t="s">
        <v>3458</v>
      </c>
      <c r="E762" s="21" t="s">
        <v>885</v>
      </c>
      <c r="F762" s="4">
        <f t="shared" si="71"/>
        <v>1200</v>
      </c>
      <c r="G762" s="21" t="s">
        <v>885</v>
      </c>
      <c r="H762" s="4">
        <f t="shared" si="69"/>
        <v>1200</v>
      </c>
      <c r="J762" s="4">
        <f t="shared" si="70"/>
        <v>0</v>
      </c>
      <c r="K762" s="21" t="s">
        <v>885</v>
      </c>
      <c r="L762" s="4">
        <f t="shared" si="67"/>
        <v>1200</v>
      </c>
    </row>
    <row r="763" spans="1:12" x14ac:dyDescent="0.2">
      <c r="A763" s="20" t="s">
        <v>2074</v>
      </c>
      <c r="B763" s="20" t="s">
        <v>2083</v>
      </c>
      <c r="C763" s="20" t="s">
        <v>2087</v>
      </c>
      <c r="D763" s="20" t="s">
        <v>2088</v>
      </c>
      <c r="E763" s="21" t="s">
        <v>16</v>
      </c>
      <c r="F763" s="4">
        <f t="shared" si="71"/>
        <v>6500</v>
      </c>
      <c r="G763" s="21" t="s">
        <v>16</v>
      </c>
      <c r="H763" s="4">
        <f t="shared" si="69"/>
        <v>6500</v>
      </c>
      <c r="I763" s="21" t="s">
        <v>2089</v>
      </c>
      <c r="J763" s="4">
        <f t="shared" si="70"/>
        <v>1198.24</v>
      </c>
      <c r="K763" s="21" t="s">
        <v>1990</v>
      </c>
      <c r="L763" s="4">
        <f t="shared" si="67"/>
        <v>4500</v>
      </c>
    </row>
    <row r="764" spans="1:12" x14ac:dyDescent="0.2">
      <c r="A764" s="20" t="s">
        <v>3440</v>
      </c>
      <c r="B764" s="20" t="s">
        <v>130</v>
      </c>
      <c r="C764" s="20" t="s">
        <v>2087</v>
      </c>
      <c r="D764" s="20" t="s">
        <v>3459</v>
      </c>
      <c r="E764" s="21" t="s">
        <v>885</v>
      </c>
      <c r="F764" s="4">
        <f t="shared" si="71"/>
        <v>1200</v>
      </c>
      <c r="G764" s="21" t="s">
        <v>885</v>
      </c>
      <c r="H764" s="4">
        <f t="shared" si="69"/>
        <v>1200</v>
      </c>
      <c r="I764" s="21" t="s">
        <v>3460</v>
      </c>
      <c r="J764" s="4">
        <f t="shared" si="70"/>
        <v>1198.75</v>
      </c>
      <c r="K764" s="21" t="s">
        <v>885</v>
      </c>
      <c r="L764" s="4">
        <f t="shared" si="67"/>
        <v>1200</v>
      </c>
    </row>
    <row r="765" spans="1:12" x14ac:dyDescent="0.2">
      <c r="A765" s="20" t="s">
        <v>3440</v>
      </c>
      <c r="B765" s="20" t="s">
        <v>130</v>
      </c>
      <c r="C765" s="20" t="s">
        <v>3461</v>
      </c>
      <c r="D765" s="20" t="s">
        <v>3462</v>
      </c>
      <c r="E765" s="21" t="s">
        <v>125</v>
      </c>
      <c r="F765" s="4">
        <f t="shared" si="71"/>
        <v>500</v>
      </c>
      <c r="G765" s="21" t="s">
        <v>125</v>
      </c>
      <c r="H765" s="4">
        <f t="shared" si="69"/>
        <v>500</v>
      </c>
      <c r="J765" s="4">
        <f t="shared" si="70"/>
        <v>0</v>
      </c>
      <c r="K765" s="21" t="s">
        <v>125</v>
      </c>
      <c r="L765" s="4">
        <f t="shared" si="67"/>
        <v>500</v>
      </c>
    </row>
    <row r="766" spans="1:12" x14ac:dyDescent="0.2">
      <c r="A766" s="20" t="s">
        <v>1781</v>
      </c>
      <c r="B766" s="20" t="s">
        <v>1845</v>
      </c>
      <c r="C766" s="20" t="s">
        <v>1846</v>
      </c>
      <c r="D766" s="20" t="s">
        <v>1847</v>
      </c>
      <c r="E766" s="21" t="s">
        <v>1848</v>
      </c>
      <c r="F766" s="4">
        <f t="shared" si="71"/>
        <v>58500</v>
      </c>
      <c r="G766" s="21" t="s">
        <v>1848</v>
      </c>
      <c r="H766" s="4">
        <f t="shared" si="69"/>
        <v>58500</v>
      </c>
      <c r="I766" s="21" t="s">
        <v>1849</v>
      </c>
      <c r="J766" s="4">
        <f t="shared" si="70"/>
        <v>56636.34</v>
      </c>
      <c r="K766" s="21" t="s">
        <v>1806</v>
      </c>
      <c r="L766" s="4">
        <f t="shared" si="67"/>
        <v>60000</v>
      </c>
    </row>
    <row r="767" spans="1:12" x14ac:dyDescent="0.2">
      <c r="A767" s="20" t="s">
        <v>3264</v>
      </c>
      <c r="B767" s="20" t="s">
        <v>3065</v>
      </c>
      <c r="C767" s="20" t="s">
        <v>1846</v>
      </c>
      <c r="D767" s="20" t="s">
        <v>3324</v>
      </c>
      <c r="E767" s="21" t="s">
        <v>23</v>
      </c>
      <c r="F767" s="4">
        <f t="shared" si="71"/>
        <v>3000</v>
      </c>
      <c r="G767" s="21" t="s">
        <v>23</v>
      </c>
      <c r="H767" s="4">
        <f t="shared" si="69"/>
        <v>3000</v>
      </c>
      <c r="J767" s="4">
        <f t="shared" si="70"/>
        <v>0</v>
      </c>
      <c r="K767" s="21" t="s">
        <v>23</v>
      </c>
      <c r="L767" s="4">
        <f t="shared" si="67"/>
        <v>3000</v>
      </c>
    </row>
    <row r="768" spans="1:12" x14ac:dyDescent="0.2">
      <c r="A768" s="20" t="s">
        <v>9</v>
      </c>
      <c r="B768" s="20" t="s">
        <v>13</v>
      </c>
      <c r="C768" s="20" t="s">
        <v>21</v>
      </c>
      <c r="D768" s="20" t="s">
        <v>22</v>
      </c>
      <c r="E768" s="21" t="s">
        <v>23</v>
      </c>
      <c r="F768" s="4">
        <f t="shared" si="71"/>
        <v>3000</v>
      </c>
      <c r="G768" s="21" t="s">
        <v>23</v>
      </c>
      <c r="H768" s="4">
        <f t="shared" si="69"/>
        <v>3000</v>
      </c>
      <c r="I768" s="21" t="s">
        <v>24</v>
      </c>
      <c r="J768" s="4">
        <f t="shared" si="70"/>
        <v>512.80999999999995</v>
      </c>
      <c r="K768" s="21" t="s">
        <v>25</v>
      </c>
      <c r="L768" s="4">
        <f t="shared" si="67"/>
        <v>1500</v>
      </c>
    </row>
    <row r="769" spans="1:12" x14ac:dyDescent="0.2">
      <c r="A769" s="20" t="s">
        <v>53</v>
      </c>
      <c r="B769" s="20" t="s">
        <v>78</v>
      </c>
      <c r="C769" s="20" t="s">
        <v>21</v>
      </c>
      <c r="D769" s="20" t="s">
        <v>22</v>
      </c>
      <c r="F769" s="4">
        <f t="shared" si="71"/>
        <v>0</v>
      </c>
      <c r="H769" s="4">
        <f t="shared" si="69"/>
        <v>0</v>
      </c>
      <c r="J769" s="4">
        <f t="shared" si="70"/>
        <v>0</v>
      </c>
      <c r="L769" s="4">
        <f t="shared" ref="L769:L832" si="72">VALUE(K769)</f>
        <v>0</v>
      </c>
    </row>
    <row r="770" spans="1:12" x14ac:dyDescent="0.2">
      <c r="A770" s="20" t="s">
        <v>106</v>
      </c>
      <c r="B770" s="20" t="s">
        <v>78</v>
      </c>
      <c r="C770" s="20" t="s">
        <v>21</v>
      </c>
      <c r="D770" s="20" t="s">
        <v>116</v>
      </c>
      <c r="E770" s="21" t="s">
        <v>117</v>
      </c>
      <c r="F770" s="4">
        <f t="shared" si="71"/>
        <v>1000</v>
      </c>
      <c r="G770" s="21" t="s">
        <v>117</v>
      </c>
      <c r="H770" s="4">
        <f t="shared" si="69"/>
        <v>1000</v>
      </c>
      <c r="I770" s="21" t="s">
        <v>118</v>
      </c>
      <c r="J770" s="4">
        <f t="shared" si="70"/>
        <v>1783.21</v>
      </c>
      <c r="K770" s="21" t="s">
        <v>25</v>
      </c>
      <c r="L770" s="4">
        <f t="shared" si="72"/>
        <v>1500</v>
      </c>
    </row>
    <row r="771" spans="1:12" x14ac:dyDescent="0.2">
      <c r="A771" s="20" t="s">
        <v>129</v>
      </c>
      <c r="B771" s="20" t="s">
        <v>173</v>
      </c>
      <c r="C771" s="20" t="s">
        <v>21</v>
      </c>
      <c r="D771" s="20" t="s">
        <v>178</v>
      </c>
      <c r="E771" s="21" t="s">
        <v>169</v>
      </c>
      <c r="F771" s="4">
        <f t="shared" si="71"/>
        <v>2000</v>
      </c>
      <c r="G771" s="21" t="s">
        <v>169</v>
      </c>
      <c r="H771" s="4">
        <f t="shared" si="69"/>
        <v>2000</v>
      </c>
      <c r="I771" s="21" t="s">
        <v>179</v>
      </c>
      <c r="J771" s="4">
        <f t="shared" si="70"/>
        <v>1607.58</v>
      </c>
      <c r="K771" s="21" t="s">
        <v>169</v>
      </c>
      <c r="L771" s="4">
        <f t="shared" si="72"/>
        <v>2000</v>
      </c>
    </row>
    <row r="772" spans="1:12" x14ac:dyDescent="0.2">
      <c r="A772" s="20" t="s">
        <v>129</v>
      </c>
      <c r="B772" s="20" t="s">
        <v>207</v>
      </c>
      <c r="C772" s="20" t="s">
        <v>21</v>
      </c>
      <c r="D772" s="20" t="s">
        <v>236</v>
      </c>
      <c r="E772" s="21" t="s">
        <v>230</v>
      </c>
      <c r="F772" s="4">
        <f t="shared" si="71"/>
        <v>300</v>
      </c>
      <c r="G772" s="21" t="s">
        <v>230</v>
      </c>
      <c r="H772" s="4">
        <f t="shared" si="69"/>
        <v>300</v>
      </c>
      <c r="I772" s="21" t="s">
        <v>237</v>
      </c>
      <c r="J772" s="4">
        <f t="shared" si="70"/>
        <v>1614.77</v>
      </c>
      <c r="K772" s="21" t="s">
        <v>30</v>
      </c>
      <c r="L772" s="4">
        <f t="shared" si="72"/>
        <v>100</v>
      </c>
    </row>
    <row r="773" spans="1:12" x14ac:dyDescent="0.2">
      <c r="A773" s="20" t="s">
        <v>258</v>
      </c>
      <c r="B773" s="20" t="s">
        <v>240</v>
      </c>
      <c r="C773" s="20" t="s">
        <v>21</v>
      </c>
      <c r="D773" s="20" t="s">
        <v>272</v>
      </c>
      <c r="E773" s="21" t="s">
        <v>273</v>
      </c>
      <c r="F773" s="4">
        <f t="shared" si="71"/>
        <v>770</v>
      </c>
      <c r="G773" s="21" t="s">
        <v>273</v>
      </c>
      <c r="H773" s="4">
        <f t="shared" si="69"/>
        <v>770</v>
      </c>
      <c r="I773" s="21" t="s">
        <v>274</v>
      </c>
      <c r="J773" s="4">
        <f t="shared" si="70"/>
        <v>227.24</v>
      </c>
      <c r="K773" s="21" t="s">
        <v>273</v>
      </c>
      <c r="L773" s="4">
        <f t="shared" si="72"/>
        <v>770</v>
      </c>
    </row>
    <row r="774" spans="1:12" x14ac:dyDescent="0.2">
      <c r="A774" s="20" t="s">
        <v>289</v>
      </c>
      <c r="B774" s="20" t="s">
        <v>290</v>
      </c>
      <c r="C774" s="20" t="s">
        <v>21</v>
      </c>
      <c r="D774" s="20" t="s">
        <v>296</v>
      </c>
      <c r="E774" s="21" t="s">
        <v>51</v>
      </c>
      <c r="F774" s="4">
        <f t="shared" ref="F774:F805" si="73">VALUE(E774)</f>
        <v>4000</v>
      </c>
      <c r="G774" s="21" t="s">
        <v>51</v>
      </c>
      <c r="H774" s="4">
        <f t="shared" si="69"/>
        <v>4000</v>
      </c>
      <c r="I774" s="21" t="s">
        <v>297</v>
      </c>
      <c r="J774" s="4">
        <f t="shared" si="70"/>
        <v>2790.89</v>
      </c>
      <c r="K774" s="21" t="s">
        <v>51</v>
      </c>
      <c r="L774" s="4">
        <f t="shared" si="72"/>
        <v>4000</v>
      </c>
    </row>
    <row r="775" spans="1:12" x14ac:dyDescent="0.2">
      <c r="A775" s="20" t="s">
        <v>301</v>
      </c>
      <c r="B775" s="20" t="s">
        <v>302</v>
      </c>
      <c r="C775" s="20" t="s">
        <v>21</v>
      </c>
      <c r="D775" s="20" t="s">
        <v>303</v>
      </c>
      <c r="F775" s="4">
        <f t="shared" si="73"/>
        <v>0</v>
      </c>
      <c r="H775" s="4">
        <f t="shared" si="69"/>
        <v>0</v>
      </c>
      <c r="J775" s="4">
        <f t="shared" si="70"/>
        <v>0</v>
      </c>
      <c r="K775" s="21" t="s">
        <v>260</v>
      </c>
      <c r="L775" s="4">
        <f t="shared" si="72"/>
        <v>600</v>
      </c>
    </row>
    <row r="776" spans="1:12" x14ac:dyDescent="0.2">
      <c r="A776" s="20" t="s">
        <v>1781</v>
      </c>
      <c r="B776" s="20" t="s">
        <v>1234</v>
      </c>
      <c r="C776" s="20" t="s">
        <v>21</v>
      </c>
      <c r="D776" s="20" t="s">
        <v>1810</v>
      </c>
      <c r="E776" s="21" t="s">
        <v>1811</v>
      </c>
      <c r="F776" s="4">
        <f t="shared" si="73"/>
        <v>130</v>
      </c>
      <c r="G776" s="21" t="s">
        <v>1811</v>
      </c>
      <c r="H776" s="4">
        <f t="shared" si="69"/>
        <v>130</v>
      </c>
      <c r="J776" s="4">
        <f t="shared" si="70"/>
        <v>0</v>
      </c>
      <c r="K776" s="21" t="s">
        <v>1812</v>
      </c>
      <c r="L776" s="4">
        <f t="shared" si="72"/>
        <v>130.30000000000001</v>
      </c>
    </row>
    <row r="777" spans="1:12" x14ac:dyDescent="0.2">
      <c r="A777" s="20" t="s">
        <v>1855</v>
      </c>
      <c r="B777" s="20" t="s">
        <v>860</v>
      </c>
      <c r="C777" s="20" t="s">
        <v>21</v>
      </c>
      <c r="D777" s="20" t="s">
        <v>1868</v>
      </c>
      <c r="E777" s="21" t="s">
        <v>30</v>
      </c>
      <c r="F777" s="4">
        <f t="shared" si="73"/>
        <v>100</v>
      </c>
      <c r="G777" s="21" t="s">
        <v>30</v>
      </c>
      <c r="H777" s="4">
        <f t="shared" si="69"/>
        <v>100</v>
      </c>
      <c r="I777" s="21" t="s">
        <v>1869</v>
      </c>
      <c r="J777" s="4">
        <f t="shared" si="70"/>
        <v>6.07</v>
      </c>
      <c r="K777" s="21" t="s">
        <v>30</v>
      </c>
      <c r="L777" s="4">
        <f t="shared" si="72"/>
        <v>100</v>
      </c>
    </row>
    <row r="778" spans="1:12" x14ac:dyDescent="0.2">
      <c r="A778" s="20" t="s">
        <v>2159</v>
      </c>
      <c r="B778" s="20" t="s">
        <v>1035</v>
      </c>
      <c r="C778" s="20" t="s">
        <v>21</v>
      </c>
      <c r="D778" s="20" t="s">
        <v>2221</v>
      </c>
      <c r="E778" s="21" t="s">
        <v>169</v>
      </c>
      <c r="F778" s="4">
        <f t="shared" si="73"/>
        <v>2000</v>
      </c>
      <c r="G778" s="21" t="s">
        <v>169</v>
      </c>
      <c r="H778" s="4">
        <f t="shared" si="69"/>
        <v>2000</v>
      </c>
      <c r="I778" s="21" t="s">
        <v>2222</v>
      </c>
      <c r="J778" s="4">
        <f t="shared" si="70"/>
        <v>843.39</v>
      </c>
      <c r="K778" s="21" t="s">
        <v>169</v>
      </c>
      <c r="L778" s="4">
        <f t="shared" si="72"/>
        <v>2000</v>
      </c>
    </row>
    <row r="779" spans="1:12" x14ac:dyDescent="0.2">
      <c r="A779" s="20" t="s">
        <v>2346</v>
      </c>
      <c r="B779" s="20" t="s">
        <v>390</v>
      </c>
      <c r="C779" s="20" t="s">
        <v>21</v>
      </c>
      <c r="D779" s="20" t="s">
        <v>2360</v>
      </c>
      <c r="E779" s="21" t="s">
        <v>2361</v>
      </c>
      <c r="F779" s="4">
        <f t="shared" si="73"/>
        <v>3730</v>
      </c>
      <c r="G779" s="21" t="s">
        <v>2361</v>
      </c>
      <c r="H779" s="4">
        <f t="shared" si="69"/>
        <v>3730</v>
      </c>
      <c r="I779" s="21" t="s">
        <v>2362</v>
      </c>
      <c r="J779" s="4">
        <f t="shared" si="70"/>
        <v>478.2</v>
      </c>
      <c r="K779" s="21" t="s">
        <v>2361</v>
      </c>
      <c r="L779" s="4">
        <f t="shared" si="72"/>
        <v>3730</v>
      </c>
    </row>
    <row r="780" spans="1:12" x14ac:dyDescent="0.2">
      <c r="A780" s="20" t="s">
        <v>2937</v>
      </c>
      <c r="B780" s="20" t="s">
        <v>527</v>
      </c>
      <c r="C780" s="20" t="s">
        <v>21</v>
      </c>
      <c r="D780" s="20" t="s">
        <v>2968</v>
      </c>
      <c r="E780" s="21" t="s">
        <v>260</v>
      </c>
      <c r="F780" s="4">
        <f t="shared" si="73"/>
        <v>600</v>
      </c>
      <c r="G780" s="21" t="s">
        <v>260</v>
      </c>
      <c r="H780" s="4">
        <f t="shared" si="69"/>
        <v>600</v>
      </c>
      <c r="I780" s="21" t="s">
        <v>2969</v>
      </c>
      <c r="J780" s="4">
        <f t="shared" si="70"/>
        <v>147.01</v>
      </c>
      <c r="K780" s="21" t="s">
        <v>230</v>
      </c>
      <c r="L780" s="4">
        <f t="shared" si="72"/>
        <v>300</v>
      </c>
    </row>
    <row r="781" spans="1:12" x14ac:dyDescent="0.2">
      <c r="A781" s="20" t="s">
        <v>3064</v>
      </c>
      <c r="B781" s="20" t="s">
        <v>3076</v>
      </c>
      <c r="C781" s="20" t="s">
        <v>21</v>
      </c>
      <c r="D781" s="20" t="s">
        <v>3077</v>
      </c>
      <c r="E781" s="21" t="s">
        <v>3078</v>
      </c>
      <c r="F781" s="4">
        <f t="shared" si="73"/>
        <v>383.33</v>
      </c>
      <c r="G781" s="21" t="s">
        <v>3078</v>
      </c>
      <c r="H781" s="4">
        <f t="shared" si="69"/>
        <v>383.33</v>
      </c>
      <c r="I781" s="21" t="s">
        <v>3079</v>
      </c>
      <c r="J781" s="4">
        <f t="shared" si="70"/>
        <v>5665.13</v>
      </c>
      <c r="K781" s="21" t="s">
        <v>3078</v>
      </c>
      <c r="L781" s="4">
        <f t="shared" si="72"/>
        <v>383.33</v>
      </c>
    </row>
    <row r="782" spans="1:12" x14ac:dyDescent="0.2">
      <c r="A782" s="20" t="s">
        <v>3264</v>
      </c>
      <c r="B782" s="20" t="s">
        <v>563</v>
      </c>
      <c r="C782" s="20" t="s">
        <v>21</v>
      </c>
      <c r="D782" s="20" t="s">
        <v>3270</v>
      </c>
      <c r="E782" s="21" t="s">
        <v>127</v>
      </c>
      <c r="F782" s="4">
        <f t="shared" si="73"/>
        <v>2500</v>
      </c>
      <c r="G782" s="21" t="s">
        <v>127</v>
      </c>
      <c r="H782" s="4">
        <f t="shared" si="69"/>
        <v>2500</v>
      </c>
      <c r="I782" s="21" t="s">
        <v>3271</v>
      </c>
      <c r="J782" s="4">
        <f t="shared" si="70"/>
        <v>410.97</v>
      </c>
      <c r="K782" s="21" t="s">
        <v>25</v>
      </c>
      <c r="L782" s="4">
        <f t="shared" si="72"/>
        <v>1500</v>
      </c>
    </row>
    <row r="783" spans="1:12" x14ac:dyDescent="0.2">
      <c r="A783" s="20" t="s">
        <v>3402</v>
      </c>
      <c r="B783" s="20" t="s">
        <v>600</v>
      </c>
      <c r="C783" s="20" t="s">
        <v>21</v>
      </c>
      <c r="D783" s="20" t="s">
        <v>3410</v>
      </c>
      <c r="E783" s="21" t="s">
        <v>1811</v>
      </c>
      <c r="F783" s="4">
        <f t="shared" si="73"/>
        <v>130</v>
      </c>
      <c r="G783" s="21" t="s">
        <v>1811</v>
      </c>
      <c r="H783" s="4">
        <f t="shared" si="69"/>
        <v>130</v>
      </c>
      <c r="J783" s="4">
        <f t="shared" si="70"/>
        <v>0</v>
      </c>
      <c r="K783" s="21" t="s">
        <v>1811</v>
      </c>
      <c r="L783" s="4">
        <f t="shared" si="72"/>
        <v>130</v>
      </c>
    </row>
    <row r="784" spans="1:12" x14ac:dyDescent="0.2">
      <c r="A784" s="20" t="s">
        <v>3440</v>
      </c>
      <c r="B784" s="20" t="s">
        <v>130</v>
      </c>
      <c r="C784" s="20" t="s">
        <v>21</v>
      </c>
      <c r="D784" s="20" t="s">
        <v>3463</v>
      </c>
      <c r="E784" s="21" t="s">
        <v>190</v>
      </c>
      <c r="F784" s="4">
        <f t="shared" si="73"/>
        <v>1600</v>
      </c>
      <c r="G784" s="21" t="s">
        <v>190</v>
      </c>
      <c r="H784" s="4">
        <f t="shared" si="69"/>
        <v>1600</v>
      </c>
      <c r="I784" s="21" t="s">
        <v>3464</v>
      </c>
      <c r="J784" s="4">
        <f t="shared" si="70"/>
        <v>486.12</v>
      </c>
      <c r="K784" s="21" t="s">
        <v>190</v>
      </c>
      <c r="L784" s="4">
        <f t="shared" si="72"/>
        <v>1600</v>
      </c>
    </row>
    <row r="785" spans="1:12" x14ac:dyDescent="0.2">
      <c r="A785" s="20" t="s">
        <v>3494</v>
      </c>
      <c r="B785" s="20" t="s">
        <v>1357</v>
      </c>
      <c r="C785" s="20" t="s">
        <v>21</v>
      </c>
      <c r="D785" s="20" t="s">
        <v>3517</v>
      </c>
      <c r="E785" s="21" t="s">
        <v>3518</v>
      </c>
      <c r="F785" s="4">
        <f t="shared" si="73"/>
        <v>264</v>
      </c>
      <c r="G785" s="21" t="s">
        <v>3518</v>
      </c>
      <c r="H785" s="4">
        <f t="shared" si="69"/>
        <v>264</v>
      </c>
      <c r="I785" s="21" t="s">
        <v>3519</v>
      </c>
      <c r="J785" s="4">
        <f t="shared" si="70"/>
        <v>1367.98</v>
      </c>
      <c r="K785" s="21" t="s">
        <v>3518</v>
      </c>
      <c r="L785" s="4">
        <f t="shared" si="72"/>
        <v>264</v>
      </c>
    </row>
    <row r="786" spans="1:12" x14ac:dyDescent="0.2">
      <c r="A786" s="20" t="s">
        <v>129</v>
      </c>
      <c r="B786" s="20" t="s">
        <v>173</v>
      </c>
      <c r="C786" s="20" t="s">
        <v>180</v>
      </c>
      <c r="D786" s="20" t="s">
        <v>181</v>
      </c>
      <c r="E786" s="21" t="s">
        <v>51</v>
      </c>
      <c r="F786" s="4">
        <f t="shared" si="73"/>
        <v>4000</v>
      </c>
      <c r="G786" s="21" t="s">
        <v>51</v>
      </c>
      <c r="H786" s="4">
        <f t="shared" si="69"/>
        <v>4000</v>
      </c>
      <c r="I786" s="21" t="s">
        <v>182</v>
      </c>
      <c r="J786" s="4">
        <f t="shared" si="70"/>
        <v>3838.51</v>
      </c>
      <c r="K786" s="21" t="s">
        <v>18</v>
      </c>
      <c r="L786" s="4">
        <f t="shared" si="72"/>
        <v>5000</v>
      </c>
    </row>
    <row r="787" spans="1:12" x14ac:dyDescent="0.2">
      <c r="A787" s="20" t="s">
        <v>258</v>
      </c>
      <c r="B787" s="20" t="s">
        <v>240</v>
      </c>
      <c r="C787" s="20" t="s">
        <v>180</v>
      </c>
      <c r="D787" s="20" t="s">
        <v>275</v>
      </c>
      <c r="F787" s="4">
        <f t="shared" si="73"/>
        <v>0</v>
      </c>
      <c r="H787" s="4">
        <f t="shared" si="69"/>
        <v>0</v>
      </c>
      <c r="J787" s="4">
        <f t="shared" si="70"/>
        <v>0</v>
      </c>
      <c r="L787" s="4">
        <f t="shared" si="72"/>
        <v>0</v>
      </c>
    </row>
    <row r="788" spans="1:12" x14ac:dyDescent="0.2">
      <c r="A788" s="20" t="s">
        <v>3264</v>
      </c>
      <c r="B788" s="20" t="s">
        <v>3349</v>
      </c>
      <c r="C788" s="20" t="s">
        <v>3350</v>
      </c>
      <c r="D788" s="20" t="s">
        <v>3351</v>
      </c>
      <c r="E788" s="21" t="s">
        <v>3147</v>
      </c>
      <c r="F788" s="4">
        <f t="shared" si="73"/>
        <v>47000</v>
      </c>
      <c r="G788" s="21" t="s">
        <v>3147</v>
      </c>
      <c r="H788" s="4">
        <f t="shared" si="69"/>
        <v>47000</v>
      </c>
      <c r="I788" s="21" t="s">
        <v>3352</v>
      </c>
      <c r="J788" s="4">
        <f t="shared" si="70"/>
        <v>45112.97</v>
      </c>
      <c r="K788" s="21" t="s">
        <v>3147</v>
      </c>
      <c r="L788" s="4">
        <f t="shared" si="72"/>
        <v>47000</v>
      </c>
    </row>
    <row r="789" spans="1:12" x14ac:dyDescent="0.2">
      <c r="A789" s="20" t="s">
        <v>1855</v>
      </c>
      <c r="B789" s="20" t="s">
        <v>900</v>
      </c>
      <c r="C789" s="20" t="s">
        <v>1880</v>
      </c>
      <c r="D789" s="20" t="s">
        <v>1881</v>
      </c>
      <c r="F789" s="4">
        <f t="shared" si="73"/>
        <v>0</v>
      </c>
      <c r="H789" s="4">
        <f t="shared" si="69"/>
        <v>0</v>
      </c>
      <c r="J789" s="4">
        <f t="shared" si="70"/>
        <v>0</v>
      </c>
      <c r="L789" s="4">
        <f t="shared" si="72"/>
        <v>0</v>
      </c>
    </row>
    <row r="790" spans="1:12" x14ac:dyDescent="0.2">
      <c r="A790" s="20" t="s">
        <v>2074</v>
      </c>
      <c r="B790" s="20" t="s">
        <v>2083</v>
      </c>
      <c r="C790" s="20" t="s">
        <v>1880</v>
      </c>
      <c r="D790" s="20" t="s">
        <v>2090</v>
      </c>
      <c r="E790" s="21" t="s">
        <v>260</v>
      </c>
      <c r="F790" s="4">
        <f t="shared" si="73"/>
        <v>600</v>
      </c>
      <c r="G790" s="21" t="s">
        <v>260</v>
      </c>
      <c r="H790" s="4">
        <f t="shared" si="69"/>
        <v>600</v>
      </c>
      <c r="J790" s="4">
        <f t="shared" si="70"/>
        <v>0</v>
      </c>
      <c r="K790" s="21" t="s">
        <v>260</v>
      </c>
      <c r="L790" s="4">
        <f t="shared" si="72"/>
        <v>600</v>
      </c>
    </row>
    <row r="791" spans="1:12" x14ac:dyDescent="0.2">
      <c r="A791" s="20" t="s">
        <v>2289</v>
      </c>
      <c r="B791" s="20" t="s">
        <v>2309</v>
      </c>
      <c r="C791" s="20" t="s">
        <v>1880</v>
      </c>
      <c r="D791" s="20" t="s">
        <v>2311</v>
      </c>
      <c r="F791" s="4">
        <f t="shared" si="73"/>
        <v>0</v>
      </c>
      <c r="H791" s="4">
        <f t="shared" si="69"/>
        <v>0</v>
      </c>
      <c r="J791" s="4">
        <f t="shared" si="70"/>
        <v>0</v>
      </c>
      <c r="K791" s="21" t="s">
        <v>117</v>
      </c>
      <c r="L791" s="4">
        <f t="shared" si="72"/>
        <v>1000</v>
      </c>
    </row>
    <row r="792" spans="1:12" x14ac:dyDescent="0.2">
      <c r="A792" s="20" t="s">
        <v>2346</v>
      </c>
      <c r="B792" s="20" t="s">
        <v>2839</v>
      </c>
      <c r="C792" s="20" t="s">
        <v>1880</v>
      </c>
      <c r="D792" s="20" t="s">
        <v>2840</v>
      </c>
      <c r="E792" s="21" t="s">
        <v>2512</v>
      </c>
      <c r="F792" s="4">
        <f t="shared" si="73"/>
        <v>50000</v>
      </c>
      <c r="G792" s="21" t="s">
        <v>2512</v>
      </c>
      <c r="H792" s="4">
        <f t="shared" si="69"/>
        <v>50000</v>
      </c>
      <c r="I792" s="21" t="s">
        <v>2841</v>
      </c>
      <c r="J792" s="4">
        <f t="shared" si="70"/>
        <v>39465.370000000003</v>
      </c>
      <c r="K792" s="21" t="s">
        <v>228</v>
      </c>
      <c r="L792" s="4">
        <f t="shared" si="72"/>
        <v>25000</v>
      </c>
    </row>
    <row r="793" spans="1:12" x14ac:dyDescent="0.2">
      <c r="A793" s="20" t="s">
        <v>3064</v>
      </c>
      <c r="B793" s="20" t="s">
        <v>3096</v>
      </c>
      <c r="C793" s="20" t="s">
        <v>1880</v>
      </c>
      <c r="D793" s="20" t="s">
        <v>3097</v>
      </c>
      <c r="E793" s="21" t="s">
        <v>3098</v>
      </c>
      <c r="F793" s="4">
        <f t="shared" si="73"/>
        <v>11400</v>
      </c>
      <c r="G793" s="21" t="s">
        <v>3098</v>
      </c>
      <c r="H793" s="4">
        <f t="shared" si="69"/>
        <v>11400</v>
      </c>
      <c r="I793" s="21" t="s">
        <v>3099</v>
      </c>
      <c r="J793" s="4">
        <f t="shared" si="70"/>
        <v>7700.33</v>
      </c>
      <c r="K793" s="21" t="s">
        <v>3098</v>
      </c>
      <c r="L793" s="4">
        <f t="shared" si="72"/>
        <v>11400</v>
      </c>
    </row>
    <row r="794" spans="1:12" x14ac:dyDescent="0.2">
      <c r="A794" s="20" t="s">
        <v>3064</v>
      </c>
      <c r="B794" s="20" t="s">
        <v>3170</v>
      </c>
      <c r="C794" s="20" t="s">
        <v>1880</v>
      </c>
      <c r="D794" s="20" t="s">
        <v>3171</v>
      </c>
      <c r="E794" s="21" t="s">
        <v>1655</v>
      </c>
      <c r="F794" s="4">
        <f t="shared" si="73"/>
        <v>8000</v>
      </c>
      <c r="G794" s="21" t="s">
        <v>1655</v>
      </c>
      <c r="H794" s="4">
        <f t="shared" si="69"/>
        <v>8000</v>
      </c>
      <c r="I794" s="21" t="s">
        <v>3172</v>
      </c>
      <c r="J794" s="4">
        <f t="shared" si="70"/>
        <v>3379.2</v>
      </c>
      <c r="K794" s="21" t="s">
        <v>1655</v>
      </c>
      <c r="L794" s="4">
        <f t="shared" si="72"/>
        <v>8000</v>
      </c>
    </row>
    <row r="795" spans="1:12" x14ac:dyDescent="0.2">
      <c r="A795" s="20" t="s">
        <v>129</v>
      </c>
      <c r="B795" s="20" t="s">
        <v>13</v>
      </c>
      <c r="C795" s="20" t="s">
        <v>199</v>
      </c>
      <c r="D795" s="20" t="s">
        <v>200</v>
      </c>
      <c r="E795" s="21" t="s">
        <v>201</v>
      </c>
      <c r="F795" s="4">
        <f t="shared" si="73"/>
        <v>67000</v>
      </c>
      <c r="G795" s="21" t="s">
        <v>201</v>
      </c>
      <c r="H795" s="4">
        <f t="shared" si="69"/>
        <v>67000</v>
      </c>
      <c r="I795" s="21" t="s">
        <v>202</v>
      </c>
      <c r="J795" s="4">
        <f t="shared" si="70"/>
        <v>61511.7</v>
      </c>
      <c r="K795" s="21" t="s">
        <v>203</v>
      </c>
      <c r="L795" s="4">
        <f t="shared" si="72"/>
        <v>72000</v>
      </c>
    </row>
    <row r="796" spans="1:12" x14ac:dyDescent="0.2">
      <c r="A796" s="20" t="s">
        <v>1978</v>
      </c>
      <c r="B796" s="20" t="s">
        <v>2017</v>
      </c>
      <c r="C796" s="20" t="s">
        <v>199</v>
      </c>
      <c r="D796" s="20" t="s">
        <v>2019</v>
      </c>
      <c r="F796" s="4">
        <f t="shared" si="73"/>
        <v>0</v>
      </c>
      <c r="H796" s="4">
        <f t="shared" si="69"/>
        <v>0</v>
      </c>
      <c r="J796" s="4">
        <f t="shared" si="70"/>
        <v>0</v>
      </c>
      <c r="K796" s="21" t="s">
        <v>169</v>
      </c>
      <c r="L796" s="4">
        <v>0</v>
      </c>
    </row>
    <row r="797" spans="1:12" x14ac:dyDescent="0.2">
      <c r="A797" s="20" t="s">
        <v>2074</v>
      </c>
      <c r="B797" s="20" t="s">
        <v>2083</v>
      </c>
      <c r="C797" s="20" t="s">
        <v>199</v>
      </c>
      <c r="D797" s="20" t="s">
        <v>2091</v>
      </c>
      <c r="E797" s="21" t="s">
        <v>117</v>
      </c>
      <c r="F797" s="4">
        <f t="shared" si="73"/>
        <v>1000</v>
      </c>
      <c r="G797" s="21" t="s">
        <v>117</v>
      </c>
      <c r="H797" s="4">
        <f t="shared" si="69"/>
        <v>1000</v>
      </c>
      <c r="J797" s="4">
        <f t="shared" si="70"/>
        <v>0</v>
      </c>
      <c r="K797" s="21" t="s">
        <v>25</v>
      </c>
      <c r="L797" s="4">
        <f t="shared" si="72"/>
        <v>1500</v>
      </c>
    </row>
    <row r="798" spans="1:12" x14ac:dyDescent="0.2">
      <c r="A798" s="20" t="s">
        <v>2159</v>
      </c>
      <c r="B798" s="20" t="s">
        <v>266</v>
      </c>
      <c r="C798" s="20" t="s">
        <v>199</v>
      </c>
      <c r="D798" s="20" t="s">
        <v>2162</v>
      </c>
      <c r="F798" s="4">
        <f t="shared" si="73"/>
        <v>0</v>
      </c>
      <c r="H798" s="4">
        <f t="shared" si="69"/>
        <v>0</v>
      </c>
      <c r="J798" s="4">
        <f t="shared" si="70"/>
        <v>0</v>
      </c>
      <c r="L798" s="4">
        <f t="shared" si="72"/>
        <v>0</v>
      </c>
    </row>
    <row r="799" spans="1:12" x14ac:dyDescent="0.2">
      <c r="A799" s="20" t="s">
        <v>3064</v>
      </c>
      <c r="B799" s="20" t="s">
        <v>749</v>
      </c>
      <c r="C799" s="20" t="s">
        <v>199</v>
      </c>
      <c r="D799" s="20" t="s">
        <v>3085</v>
      </c>
      <c r="E799" s="21" t="s">
        <v>187</v>
      </c>
      <c r="F799" s="4">
        <f t="shared" si="73"/>
        <v>1700</v>
      </c>
      <c r="G799" s="21" t="s">
        <v>187</v>
      </c>
      <c r="H799" s="4">
        <f t="shared" si="69"/>
        <v>1700</v>
      </c>
      <c r="I799" s="21" t="s">
        <v>3086</v>
      </c>
      <c r="J799" s="4">
        <f t="shared" si="70"/>
        <v>746.29</v>
      </c>
      <c r="K799" s="21" t="s">
        <v>187</v>
      </c>
      <c r="L799" s="4">
        <f t="shared" si="72"/>
        <v>1700</v>
      </c>
    </row>
    <row r="800" spans="1:12" x14ac:dyDescent="0.2">
      <c r="A800" s="20" t="s">
        <v>3064</v>
      </c>
      <c r="B800" s="20" t="s">
        <v>167</v>
      </c>
      <c r="C800" s="20" t="s">
        <v>199</v>
      </c>
      <c r="D800" s="20" t="s">
        <v>3152</v>
      </c>
      <c r="E800" s="21" t="s">
        <v>230</v>
      </c>
      <c r="F800" s="4">
        <f t="shared" si="73"/>
        <v>300</v>
      </c>
      <c r="G800" s="21" t="s">
        <v>230</v>
      </c>
      <c r="H800" s="4">
        <f t="shared" si="69"/>
        <v>300</v>
      </c>
      <c r="I800" s="21" t="s">
        <v>3153</v>
      </c>
      <c r="J800" s="4">
        <f t="shared" si="70"/>
        <v>259</v>
      </c>
      <c r="K800" s="21" t="s">
        <v>230</v>
      </c>
      <c r="L800" s="4">
        <f t="shared" si="72"/>
        <v>300</v>
      </c>
    </row>
    <row r="801" spans="1:12" x14ac:dyDescent="0.2">
      <c r="A801" s="20" t="s">
        <v>3064</v>
      </c>
      <c r="B801" s="20" t="s">
        <v>833</v>
      </c>
      <c r="C801" s="20" t="s">
        <v>199</v>
      </c>
      <c r="D801" s="20" t="s">
        <v>3231</v>
      </c>
      <c r="E801" s="21" t="s">
        <v>3000</v>
      </c>
      <c r="F801" s="4">
        <f t="shared" si="73"/>
        <v>800</v>
      </c>
      <c r="G801" s="21" t="s">
        <v>3000</v>
      </c>
      <c r="H801" s="4">
        <f t="shared" si="69"/>
        <v>800</v>
      </c>
      <c r="J801" s="4">
        <f t="shared" si="70"/>
        <v>0</v>
      </c>
      <c r="K801" s="21" t="s">
        <v>3000</v>
      </c>
      <c r="L801" s="4">
        <f t="shared" si="72"/>
        <v>800</v>
      </c>
    </row>
    <row r="802" spans="1:12" x14ac:dyDescent="0.2">
      <c r="A802" s="20" t="s">
        <v>3064</v>
      </c>
      <c r="B802" s="20" t="s">
        <v>3239</v>
      </c>
      <c r="C802" s="20" t="s">
        <v>199</v>
      </c>
      <c r="D802" s="20" t="s">
        <v>3240</v>
      </c>
      <c r="E802" s="21" t="s">
        <v>125</v>
      </c>
      <c r="F802" s="4">
        <f t="shared" si="73"/>
        <v>500</v>
      </c>
      <c r="G802" s="21" t="s">
        <v>125</v>
      </c>
      <c r="H802" s="4">
        <f t="shared" si="69"/>
        <v>500</v>
      </c>
      <c r="J802" s="4">
        <f t="shared" si="70"/>
        <v>0</v>
      </c>
      <c r="K802" s="21" t="s">
        <v>125</v>
      </c>
      <c r="L802" s="4">
        <f t="shared" si="72"/>
        <v>500</v>
      </c>
    </row>
    <row r="803" spans="1:12" x14ac:dyDescent="0.2">
      <c r="A803" s="20" t="s">
        <v>2159</v>
      </c>
      <c r="B803" s="20" t="s">
        <v>266</v>
      </c>
      <c r="C803" s="20" t="s">
        <v>2163</v>
      </c>
      <c r="D803" s="20" t="s">
        <v>2164</v>
      </c>
      <c r="F803" s="4">
        <f t="shared" si="73"/>
        <v>0</v>
      </c>
      <c r="H803" s="4">
        <f t="shared" ref="H803:H867" si="74">VALUE(G803)</f>
        <v>0</v>
      </c>
      <c r="I803" s="21" t="s">
        <v>2165</v>
      </c>
      <c r="J803" s="4">
        <f t="shared" ref="J803:J867" si="75">VALUE(I803)</f>
        <v>295.01</v>
      </c>
      <c r="L803" s="4">
        <f t="shared" si="72"/>
        <v>0</v>
      </c>
    </row>
    <row r="804" spans="1:12" x14ac:dyDescent="0.2">
      <c r="A804" s="20" t="s">
        <v>1978</v>
      </c>
      <c r="B804" s="20" t="s">
        <v>2017</v>
      </c>
      <c r="C804" s="20" t="s">
        <v>2020</v>
      </c>
      <c r="D804" s="20" t="s">
        <v>2021</v>
      </c>
      <c r="F804" s="4">
        <f t="shared" si="73"/>
        <v>0</v>
      </c>
      <c r="H804" s="4">
        <f t="shared" si="74"/>
        <v>0</v>
      </c>
      <c r="I804" s="21" t="s">
        <v>2022</v>
      </c>
      <c r="J804" s="4">
        <f t="shared" si="75"/>
        <v>148.05000000000001</v>
      </c>
      <c r="L804" s="4">
        <f t="shared" si="72"/>
        <v>0</v>
      </c>
    </row>
    <row r="805" spans="1:12" x14ac:dyDescent="0.2">
      <c r="A805" s="20" t="s">
        <v>2346</v>
      </c>
      <c r="B805" s="20" t="s">
        <v>390</v>
      </c>
      <c r="C805" s="20" t="s">
        <v>2020</v>
      </c>
      <c r="D805" s="20" t="s">
        <v>2363</v>
      </c>
      <c r="E805" s="21" t="s">
        <v>127</v>
      </c>
      <c r="F805" s="4">
        <f t="shared" si="73"/>
        <v>2500</v>
      </c>
      <c r="G805" s="21" t="s">
        <v>127</v>
      </c>
      <c r="H805" s="4">
        <f t="shared" si="74"/>
        <v>2500</v>
      </c>
      <c r="J805" s="4">
        <f t="shared" si="75"/>
        <v>0</v>
      </c>
      <c r="K805" s="21" t="s">
        <v>127</v>
      </c>
      <c r="L805" s="4">
        <f t="shared" si="72"/>
        <v>2500</v>
      </c>
    </row>
    <row r="806" spans="1:12" x14ac:dyDescent="0.2">
      <c r="A806" s="20" t="s">
        <v>2937</v>
      </c>
      <c r="B806" s="20" t="s">
        <v>163</v>
      </c>
      <c r="C806" s="20" t="s">
        <v>2020</v>
      </c>
      <c r="D806" s="20" t="s">
        <v>3002</v>
      </c>
      <c r="E806" s="21" t="s">
        <v>230</v>
      </c>
      <c r="F806" s="4">
        <f t="shared" ref="F806:F837" si="76">VALUE(E806)</f>
        <v>300</v>
      </c>
      <c r="G806" s="21" t="s">
        <v>230</v>
      </c>
      <c r="H806" s="4">
        <f t="shared" si="74"/>
        <v>300</v>
      </c>
      <c r="I806" s="21" t="s">
        <v>3003</v>
      </c>
      <c r="J806" s="4">
        <f t="shared" si="75"/>
        <v>109.8</v>
      </c>
      <c r="K806" s="21" t="s">
        <v>230</v>
      </c>
      <c r="L806" s="4">
        <f t="shared" si="72"/>
        <v>300</v>
      </c>
    </row>
    <row r="807" spans="1:12" x14ac:dyDescent="0.2">
      <c r="A807" s="20" t="s">
        <v>3015</v>
      </c>
      <c r="B807" s="20" t="s">
        <v>149</v>
      </c>
      <c r="C807" s="20" t="s">
        <v>2020</v>
      </c>
      <c r="D807" s="20" t="s">
        <v>3033</v>
      </c>
      <c r="F807" s="4">
        <f t="shared" si="76"/>
        <v>0</v>
      </c>
      <c r="H807" s="4">
        <f t="shared" si="74"/>
        <v>0</v>
      </c>
      <c r="J807" s="4">
        <f t="shared" si="75"/>
        <v>0</v>
      </c>
      <c r="L807" s="4">
        <f t="shared" si="72"/>
        <v>0</v>
      </c>
    </row>
    <row r="808" spans="1:12" x14ac:dyDescent="0.2">
      <c r="A808" s="20" t="s">
        <v>3440</v>
      </c>
      <c r="B808" s="20" t="s">
        <v>130</v>
      </c>
      <c r="C808" s="20" t="s">
        <v>2020</v>
      </c>
      <c r="D808" s="20" t="s">
        <v>3465</v>
      </c>
      <c r="E808" s="21" t="s">
        <v>230</v>
      </c>
      <c r="F808" s="4">
        <f t="shared" si="76"/>
        <v>300</v>
      </c>
      <c r="G808" s="21" t="s">
        <v>230</v>
      </c>
      <c r="H808" s="4">
        <f t="shared" si="74"/>
        <v>300</v>
      </c>
      <c r="I808" s="21" t="s">
        <v>3003</v>
      </c>
      <c r="J808" s="4">
        <f t="shared" si="75"/>
        <v>109.8</v>
      </c>
      <c r="K808" s="21" t="s">
        <v>230</v>
      </c>
      <c r="L808" s="4">
        <f t="shared" si="72"/>
        <v>300</v>
      </c>
    </row>
    <row r="809" spans="1:12" x14ac:dyDescent="0.2">
      <c r="A809" s="20" t="s">
        <v>3494</v>
      </c>
      <c r="B809" s="20" t="s">
        <v>1357</v>
      </c>
      <c r="C809" s="20" t="s">
        <v>2020</v>
      </c>
      <c r="D809" s="20" t="s">
        <v>27</v>
      </c>
      <c r="E809" s="21" t="s">
        <v>3520</v>
      </c>
      <c r="F809" s="4">
        <f t="shared" si="76"/>
        <v>640</v>
      </c>
      <c r="G809" s="21" t="s">
        <v>3520</v>
      </c>
      <c r="H809" s="4">
        <f t="shared" si="74"/>
        <v>640</v>
      </c>
      <c r="I809" s="21" t="s">
        <v>3521</v>
      </c>
      <c r="J809" s="4">
        <f t="shared" si="75"/>
        <v>536.98</v>
      </c>
      <c r="K809" s="21" t="s">
        <v>3520</v>
      </c>
      <c r="L809" s="4">
        <f t="shared" si="72"/>
        <v>640</v>
      </c>
    </row>
    <row r="810" spans="1:12" x14ac:dyDescent="0.2">
      <c r="A810" s="20" t="s">
        <v>2159</v>
      </c>
      <c r="B810" s="20" t="s">
        <v>2190</v>
      </c>
      <c r="C810" s="20" t="s">
        <v>2191</v>
      </c>
      <c r="D810" s="20" t="s">
        <v>2192</v>
      </c>
      <c r="F810" s="4">
        <f t="shared" si="76"/>
        <v>0</v>
      </c>
      <c r="H810" s="4">
        <f t="shared" si="74"/>
        <v>0</v>
      </c>
      <c r="J810" s="4">
        <f t="shared" si="75"/>
        <v>0</v>
      </c>
      <c r="L810" s="4">
        <f t="shared" si="72"/>
        <v>0</v>
      </c>
    </row>
    <row r="811" spans="1:12" x14ac:dyDescent="0.2">
      <c r="A811" s="20" t="s">
        <v>2289</v>
      </c>
      <c r="B811" s="20" t="s">
        <v>957</v>
      </c>
      <c r="C811" s="20" t="s">
        <v>2191</v>
      </c>
      <c r="D811" s="20" t="s">
        <v>2298</v>
      </c>
      <c r="F811" s="4">
        <f t="shared" si="76"/>
        <v>0</v>
      </c>
      <c r="H811" s="4">
        <f t="shared" si="74"/>
        <v>0</v>
      </c>
      <c r="I811" s="21" t="s">
        <v>2299</v>
      </c>
      <c r="J811" s="4">
        <f t="shared" si="75"/>
        <v>43.7</v>
      </c>
      <c r="L811" s="4">
        <f t="shared" si="72"/>
        <v>0</v>
      </c>
    </row>
    <row r="812" spans="1:12" x14ac:dyDescent="0.2">
      <c r="A812" s="20" t="s">
        <v>3015</v>
      </c>
      <c r="B812" s="20" t="s">
        <v>149</v>
      </c>
      <c r="C812" s="20" t="s">
        <v>2191</v>
      </c>
      <c r="D812" s="20" t="s">
        <v>3034</v>
      </c>
      <c r="F812" s="4">
        <f t="shared" si="76"/>
        <v>0</v>
      </c>
      <c r="H812" s="4">
        <f t="shared" si="74"/>
        <v>0</v>
      </c>
      <c r="I812" s="21" t="s">
        <v>3035</v>
      </c>
      <c r="J812" s="4">
        <f t="shared" si="75"/>
        <v>274.5</v>
      </c>
      <c r="L812" s="4">
        <f t="shared" si="72"/>
        <v>0</v>
      </c>
    </row>
    <row r="813" spans="1:12" x14ac:dyDescent="0.2">
      <c r="A813" s="20" t="s">
        <v>3064</v>
      </c>
      <c r="B813" s="20" t="s">
        <v>167</v>
      </c>
      <c r="C813" s="20" t="s">
        <v>2191</v>
      </c>
      <c r="D813" s="20" t="s">
        <v>3154</v>
      </c>
      <c r="F813" s="4">
        <f t="shared" si="76"/>
        <v>0</v>
      </c>
      <c r="H813" s="4">
        <f t="shared" si="74"/>
        <v>0</v>
      </c>
      <c r="I813" s="21" t="s">
        <v>3155</v>
      </c>
      <c r="J813" s="4">
        <f t="shared" si="75"/>
        <v>217.3</v>
      </c>
      <c r="L813" s="4">
        <f t="shared" si="72"/>
        <v>0</v>
      </c>
    </row>
    <row r="814" spans="1:12" x14ac:dyDescent="0.2">
      <c r="A814" s="20" t="s">
        <v>3440</v>
      </c>
      <c r="B814" s="20" t="s">
        <v>130</v>
      </c>
      <c r="C814" s="20" t="s">
        <v>2191</v>
      </c>
      <c r="D814" s="20" t="s">
        <v>3466</v>
      </c>
      <c r="F814" s="4">
        <f t="shared" si="76"/>
        <v>0</v>
      </c>
      <c r="H814" s="4">
        <f t="shared" si="74"/>
        <v>0</v>
      </c>
      <c r="J814" s="4">
        <f t="shared" si="75"/>
        <v>0</v>
      </c>
      <c r="L814" s="4">
        <f t="shared" si="72"/>
        <v>0</v>
      </c>
    </row>
    <row r="815" spans="1:12" x14ac:dyDescent="0.2">
      <c r="A815" s="20" t="s">
        <v>9</v>
      </c>
      <c r="B815" s="20" t="s">
        <v>13</v>
      </c>
      <c r="C815" s="20" t="s">
        <v>26</v>
      </c>
      <c r="D815" s="20" t="s">
        <v>27</v>
      </c>
      <c r="E815" s="21" t="s">
        <v>28</v>
      </c>
      <c r="F815" s="4">
        <f t="shared" si="76"/>
        <v>200</v>
      </c>
      <c r="G815" s="21" t="s">
        <v>28</v>
      </c>
      <c r="H815" s="4">
        <f t="shared" si="74"/>
        <v>200</v>
      </c>
      <c r="I815" s="21" t="s">
        <v>29</v>
      </c>
      <c r="J815" s="4">
        <f t="shared" si="75"/>
        <v>86.54</v>
      </c>
      <c r="K815" s="21" t="s">
        <v>30</v>
      </c>
      <c r="L815" s="4">
        <f t="shared" si="72"/>
        <v>100</v>
      </c>
    </row>
    <row r="816" spans="1:12" x14ac:dyDescent="0.2">
      <c r="A816" s="20" t="s">
        <v>2346</v>
      </c>
      <c r="B816" s="20" t="s">
        <v>390</v>
      </c>
      <c r="C816" s="20" t="s">
        <v>26</v>
      </c>
      <c r="D816" s="20" t="s">
        <v>2364</v>
      </c>
      <c r="E816" s="21" t="s">
        <v>25</v>
      </c>
      <c r="F816" s="4">
        <f t="shared" si="76"/>
        <v>1500</v>
      </c>
      <c r="G816" s="21" t="s">
        <v>25</v>
      </c>
      <c r="H816" s="4">
        <f t="shared" si="74"/>
        <v>1500</v>
      </c>
      <c r="I816" s="21" t="s">
        <v>2365</v>
      </c>
      <c r="J816" s="4">
        <f t="shared" si="75"/>
        <v>983.11</v>
      </c>
      <c r="K816" s="21" t="s">
        <v>25</v>
      </c>
      <c r="L816" s="4">
        <f t="shared" si="72"/>
        <v>1500</v>
      </c>
    </row>
    <row r="817" spans="1:12" x14ac:dyDescent="0.2">
      <c r="A817" s="20" t="s">
        <v>3015</v>
      </c>
      <c r="B817" s="20" t="s">
        <v>149</v>
      </c>
      <c r="C817" s="20" t="s">
        <v>26</v>
      </c>
      <c r="D817" s="20" t="s">
        <v>3036</v>
      </c>
      <c r="F817" s="4">
        <f t="shared" si="76"/>
        <v>0</v>
      </c>
      <c r="H817" s="4">
        <f t="shared" si="74"/>
        <v>0</v>
      </c>
      <c r="I817" s="21" t="s">
        <v>3037</v>
      </c>
      <c r="J817" s="4">
        <f t="shared" si="75"/>
        <v>508.64</v>
      </c>
      <c r="L817" s="4">
        <f t="shared" si="72"/>
        <v>0</v>
      </c>
    </row>
    <row r="818" spans="1:12" x14ac:dyDescent="0.2">
      <c r="A818" s="20" t="s">
        <v>2289</v>
      </c>
      <c r="B818" s="20" t="s">
        <v>2309</v>
      </c>
      <c r="C818" s="20" t="s">
        <v>2312</v>
      </c>
      <c r="D818" s="20" t="s">
        <v>2313</v>
      </c>
      <c r="F818" s="4">
        <f t="shared" si="76"/>
        <v>0</v>
      </c>
      <c r="H818" s="4">
        <f t="shared" si="74"/>
        <v>0</v>
      </c>
      <c r="J818" s="4">
        <f t="shared" si="75"/>
        <v>0</v>
      </c>
      <c r="K818" s="21" t="s">
        <v>127</v>
      </c>
      <c r="L818" s="4">
        <f t="shared" si="72"/>
        <v>2500</v>
      </c>
    </row>
    <row r="819" spans="1:12" x14ac:dyDescent="0.2">
      <c r="A819" s="20" t="s">
        <v>3494</v>
      </c>
      <c r="B819" s="20" t="s">
        <v>130</v>
      </c>
      <c r="C819" s="20" t="s">
        <v>2312</v>
      </c>
      <c r="D819" s="20" t="s">
        <v>3496</v>
      </c>
      <c r="F819" s="4">
        <f t="shared" si="76"/>
        <v>0</v>
      </c>
      <c r="H819" s="4">
        <f t="shared" si="74"/>
        <v>0</v>
      </c>
      <c r="J819" s="4">
        <f t="shared" si="75"/>
        <v>0</v>
      </c>
      <c r="L819" s="4">
        <f t="shared" si="72"/>
        <v>0</v>
      </c>
    </row>
    <row r="820" spans="1:12" x14ac:dyDescent="0.2">
      <c r="A820" s="20" t="s">
        <v>3494</v>
      </c>
      <c r="B820" s="20" t="s">
        <v>183</v>
      </c>
      <c r="C820" s="20" t="s">
        <v>2312</v>
      </c>
      <c r="D820" s="20" t="s">
        <v>3500</v>
      </c>
      <c r="E820" s="21" t="s">
        <v>51</v>
      </c>
      <c r="F820" s="4">
        <f t="shared" si="76"/>
        <v>4000</v>
      </c>
      <c r="G820" s="21" t="s">
        <v>51</v>
      </c>
      <c r="H820" s="4">
        <f t="shared" si="74"/>
        <v>4000</v>
      </c>
      <c r="I820" s="21" t="s">
        <v>3501</v>
      </c>
      <c r="J820" s="4">
        <f t="shared" si="75"/>
        <v>3590.23</v>
      </c>
      <c r="K820" s="21" t="s">
        <v>18</v>
      </c>
      <c r="L820" s="4">
        <f t="shared" si="72"/>
        <v>5000</v>
      </c>
    </row>
    <row r="821" spans="1:12" x14ac:dyDescent="0.2">
      <c r="A821" s="20" t="s">
        <v>3494</v>
      </c>
      <c r="B821" s="20" t="s">
        <v>183</v>
      </c>
      <c r="C821" s="20" t="s">
        <v>3502</v>
      </c>
      <c r="D821" s="20" t="s">
        <v>3503</v>
      </c>
      <c r="F821" s="4">
        <f t="shared" si="76"/>
        <v>0</v>
      </c>
      <c r="H821" s="4">
        <f t="shared" si="74"/>
        <v>0</v>
      </c>
      <c r="J821" s="4">
        <f t="shared" si="75"/>
        <v>0</v>
      </c>
      <c r="L821" s="4">
        <f t="shared" si="72"/>
        <v>0</v>
      </c>
    </row>
    <row r="822" spans="1:12" x14ac:dyDescent="0.2">
      <c r="A822" s="20" t="s">
        <v>9</v>
      </c>
      <c r="B822" s="20" t="s">
        <v>13</v>
      </c>
      <c r="C822" s="20" t="s">
        <v>31</v>
      </c>
      <c r="D822" s="20" t="s">
        <v>32</v>
      </c>
      <c r="F822" s="4">
        <f t="shared" si="76"/>
        <v>0</v>
      </c>
      <c r="H822" s="4">
        <f t="shared" si="74"/>
        <v>0</v>
      </c>
      <c r="I822" s="21" t="s">
        <v>33</v>
      </c>
      <c r="J822" s="4">
        <f t="shared" si="75"/>
        <v>79.86</v>
      </c>
      <c r="L822" s="4">
        <f t="shared" si="72"/>
        <v>0</v>
      </c>
    </row>
    <row r="823" spans="1:12" x14ac:dyDescent="0.2">
      <c r="A823" s="20" t="s">
        <v>106</v>
      </c>
      <c r="B823" s="20" t="s">
        <v>78</v>
      </c>
      <c r="C823" s="20" t="s">
        <v>31</v>
      </c>
      <c r="D823" s="20" t="s">
        <v>119</v>
      </c>
      <c r="F823" s="4">
        <f t="shared" si="76"/>
        <v>0</v>
      </c>
      <c r="H823" s="4">
        <f t="shared" si="74"/>
        <v>0</v>
      </c>
      <c r="I823" s="21" t="s">
        <v>120</v>
      </c>
      <c r="J823" s="4">
        <f t="shared" si="75"/>
        <v>199.65</v>
      </c>
      <c r="L823" s="4">
        <f t="shared" si="72"/>
        <v>0</v>
      </c>
    </row>
    <row r="824" spans="1:12" x14ac:dyDescent="0.2">
      <c r="A824" s="20" t="s">
        <v>258</v>
      </c>
      <c r="B824" s="20" t="s">
        <v>240</v>
      </c>
      <c r="C824" s="20" t="s">
        <v>31</v>
      </c>
      <c r="D824" s="20" t="s">
        <v>276</v>
      </c>
      <c r="F824" s="4">
        <f t="shared" si="76"/>
        <v>0</v>
      </c>
      <c r="H824" s="4">
        <f t="shared" si="74"/>
        <v>0</v>
      </c>
      <c r="J824" s="4">
        <f t="shared" si="75"/>
        <v>0</v>
      </c>
      <c r="L824" s="4">
        <f t="shared" si="72"/>
        <v>0</v>
      </c>
    </row>
    <row r="825" spans="1:12" x14ac:dyDescent="0.2">
      <c r="A825" s="20" t="s">
        <v>289</v>
      </c>
      <c r="B825" s="20" t="s">
        <v>290</v>
      </c>
      <c r="C825" s="20" t="s">
        <v>31</v>
      </c>
      <c r="D825" s="20" t="s">
        <v>276</v>
      </c>
      <c r="F825" s="4">
        <f t="shared" si="76"/>
        <v>0</v>
      </c>
      <c r="H825" s="4">
        <f t="shared" si="74"/>
        <v>0</v>
      </c>
      <c r="J825" s="4">
        <f t="shared" si="75"/>
        <v>0</v>
      </c>
      <c r="L825" s="4">
        <f t="shared" si="72"/>
        <v>0</v>
      </c>
    </row>
    <row r="826" spans="1:12" x14ac:dyDescent="0.2">
      <c r="A826" s="20" t="s">
        <v>1855</v>
      </c>
      <c r="B826" s="20" t="s">
        <v>860</v>
      </c>
      <c r="C826" s="20" t="s">
        <v>31</v>
      </c>
      <c r="D826" s="20" t="s">
        <v>1870</v>
      </c>
      <c r="F826" s="4">
        <f t="shared" si="76"/>
        <v>0</v>
      </c>
      <c r="H826" s="4">
        <f t="shared" si="74"/>
        <v>0</v>
      </c>
      <c r="I826" s="21" t="s">
        <v>33</v>
      </c>
      <c r="J826" s="4">
        <f t="shared" si="75"/>
        <v>79.86</v>
      </c>
      <c r="K826" s="21" t="s">
        <v>30</v>
      </c>
      <c r="L826" s="4">
        <f t="shared" si="72"/>
        <v>100</v>
      </c>
    </row>
    <row r="827" spans="1:12" x14ac:dyDescent="0.2">
      <c r="A827" s="20" t="s">
        <v>2074</v>
      </c>
      <c r="B827" s="20" t="s">
        <v>2083</v>
      </c>
      <c r="C827" s="20" t="s">
        <v>31</v>
      </c>
      <c r="D827" s="20" t="s">
        <v>2092</v>
      </c>
      <c r="F827" s="4">
        <f t="shared" si="76"/>
        <v>0</v>
      </c>
      <c r="H827" s="4">
        <f t="shared" si="74"/>
        <v>0</v>
      </c>
      <c r="I827" s="21" t="s">
        <v>1894</v>
      </c>
      <c r="J827" s="4">
        <f t="shared" si="75"/>
        <v>302.5</v>
      </c>
      <c r="L827" s="4">
        <f t="shared" si="72"/>
        <v>0</v>
      </c>
    </row>
    <row r="828" spans="1:12" x14ac:dyDescent="0.2">
      <c r="A828" s="20" t="s">
        <v>2159</v>
      </c>
      <c r="B828" s="20" t="s">
        <v>1035</v>
      </c>
      <c r="C828" s="20" t="s">
        <v>31</v>
      </c>
      <c r="D828" s="20" t="s">
        <v>276</v>
      </c>
      <c r="F828" s="4">
        <f t="shared" si="76"/>
        <v>0</v>
      </c>
      <c r="H828" s="4">
        <f t="shared" si="74"/>
        <v>0</v>
      </c>
      <c r="J828" s="4">
        <f t="shared" si="75"/>
        <v>0</v>
      </c>
      <c r="L828" s="4">
        <v>0</v>
      </c>
    </row>
    <row r="829" spans="1:12" x14ac:dyDescent="0.2">
      <c r="A829" s="20" t="s">
        <v>2159</v>
      </c>
      <c r="B829" s="20" t="s">
        <v>2282</v>
      </c>
      <c r="C829" s="20" t="s">
        <v>31</v>
      </c>
      <c r="D829" s="20" t="s">
        <v>2283</v>
      </c>
      <c r="F829" s="4">
        <f t="shared" si="76"/>
        <v>0</v>
      </c>
      <c r="H829" s="4">
        <f t="shared" si="74"/>
        <v>0</v>
      </c>
      <c r="J829" s="4">
        <f t="shared" si="75"/>
        <v>0</v>
      </c>
      <c r="L829" s="4">
        <f t="shared" si="72"/>
        <v>0</v>
      </c>
    </row>
    <row r="830" spans="1:12" x14ac:dyDescent="0.2">
      <c r="A830" s="20" t="s">
        <v>2289</v>
      </c>
      <c r="B830" s="20" t="s">
        <v>957</v>
      </c>
      <c r="C830" s="20" t="s">
        <v>31</v>
      </c>
      <c r="D830" s="20" t="s">
        <v>276</v>
      </c>
      <c r="E830" s="21" t="s">
        <v>2300</v>
      </c>
      <c r="F830" s="4">
        <f t="shared" si="76"/>
        <v>10750.69</v>
      </c>
      <c r="G830" s="21" t="s">
        <v>2300</v>
      </c>
      <c r="H830" s="4">
        <f t="shared" si="74"/>
        <v>10750.69</v>
      </c>
      <c r="I830" s="21" t="s">
        <v>2301</v>
      </c>
      <c r="J830" s="4">
        <f t="shared" si="75"/>
        <v>7206.79</v>
      </c>
      <c r="K830" s="21" t="s">
        <v>185</v>
      </c>
      <c r="L830" s="4">
        <f t="shared" si="72"/>
        <v>7000</v>
      </c>
    </row>
    <row r="831" spans="1:12" x14ac:dyDescent="0.2">
      <c r="A831" s="20" t="s">
        <v>2346</v>
      </c>
      <c r="B831" s="20" t="s">
        <v>390</v>
      </c>
      <c r="C831" s="20" t="s">
        <v>31</v>
      </c>
      <c r="D831" s="20" t="s">
        <v>2366</v>
      </c>
      <c r="E831" s="21" t="s">
        <v>117</v>
      </c>
      <c r="F831" s="4">
        <f t="shared" si="76"/>
        <v>1000</v>
      </c>
      <c r="G831" s="21" t="s">
        <v>117</v>
      </c>
      <c r="H831" s="4">
        <f t="shared" si="74"/>
        <v>1000</v>
      </c>
      <c r="I831" s="21" t="s">
        <v>2367</v>
      </c>
      <c r="J831" s="4">
        <f t="shared" si="75"/>
        <v>439.23</v>
      </c>
      <c r="K831" s="21" t="s">
        <v>117</v>
      </c>
      <c r="L831" s="4">
        <f t="shared" si="72"/>
        <v>1000</v>
      </c>
    </row>
    <row r="832" spans="1:12" x14ac:dyDescent="0.2">
      <c r="A832" s="20" t="s">
        <v>3064</v>
      </c>
      <c r="B832" s="20" t="s">
        <v>749</v>
      </c>
      <c r="C832" s="20" t="s">
        <v>31</v>
      </c>
      <c r="D832" s="20" t="s">
        <v>3087</v>
      </c>
      <c r="F832" s="4">
        <f t="shared" si="76"/>
        <v>0</v>
      </c>
      <c r="H832" s="4">
        <f t="shared" si="74"/>
        <v>0</v>
      </c>
      <c r="I832" s="21" t="s">
        <v>3088</v>
      </c>
      <c r="J832" s="4">
        <f t="shared" si="75"/>
        <v>843.37</v>
      </c>
      <c r="L832" s="4">
        <f t="shared" si="72"/>
        <v>0</v>
      </c>
    </row>
    <row r="833" spans="1:12" x14ac:dyDescent="0.2">
      <c r="A833" s="20" t="s">
        <v>3064</v>
      </c>
      <c r="B833" s="20" t="s">
        <v>170</v>
      </c>
      <c r="C833" s="20" t="s">
        <v>31</v>
      </c>
      <c r="D833" s="20" t="s">
        <v>3180</v>
      </c>
      <c r="E833" s="21" t="s">
        <v>125</v>
      </c>
      <c r="F833" s="4">
        <f t="shared" si="76"/>
        <v>500</v>
      </c>
      <c r="G833" s="21" t="s">
        <v>125</v>
      </c>
      <c r="H833" s="4">
        <f t="shared" si="74"/>
        <v>500</v>
      </c>
      <c r="J833" s="4">
        <f t="shared" si="75"/>
        <v>0</v>
      </c>
      <c r="K833" s="21" t="s">
        <v>282</v>
      </c>
      <c r="L833" s="4">
        <f t="shared" ref="L833:L898" si="77">VALUE(K833)</f>
        <v>5500</v>
      </c>
    </row>
    <row r="834" spans="1:12" x14ac:dyDescent="0.2">
      <c r="A834" s="20" t="s">
        <v>3064</v>
      </c>
      <c r="B834" s="20" t="s">
        <v>3239</v>
      </c>
      <c r="C834" s="20" t="s">
        <v>31</v>
      </c>
      <c r="D834" s="20" t="s">
        <v>3241</v>
      </c>
      <c r="F834" s="4">
        <f t="shared" si="76"/>
        <v>0</v>
      </c>
      <c r="H834" s="4">
        <f t="shared" si="74"/>
        <v>0</v>
      </c>
      <c r="J834" s="4">
        <f t="shared" si="75"/>
        <v>0</v>
      </c>
      <c r="L834" s="4">
        <f t="shared" si="77"/>
        <v>0</v>
      </c>
    </row>
    <row r="835" spans="1:12" x14ac:dyDescent="0.2">
      <c r="A835" s="20" t="s">
        <v>3264</v>
      </c>
      <c r="B835" s="20" t="s">
        <v>563</v>
      </c>
      <c r="C835" s="20" t="s">
        <v>31</v>
      </c>
      <c r="D835" s="20" t="s">
        <v>3272</v>
      </c>
      <c r="E835" s="21" t="s">
        <v>117</v>
      </c>
      <c r="F835" s="4">
        <f t="shared" si="76"/>
        <v>1000</v>
      </c>
      <c r="G835" s="21" t="s">
        <v>117</v>
      </c>
      <c r="H835" s="4">
        <f t="shared" si="74"/>
        <v>1000</v>
      </c>
      <c r="I835" s="21" t="s">
        <v>2203</v>
      </c>
      <c r="J835" s="4">
        <f t="shared" si="75"/>
        <v>159.72</v>
      </c>
      <c r="K835" s="21" t="s">
        <v>117</v>
      </c>
      <c r="L835" s="4">
        <f t="shared" si="77"/>
        <v>1000</v>
      </c>
    </row>
    <row r="836" spans="1:12" x14ac:dyDescent="0.2">
      <c r="A836" s="20" t="s">
        <v>3374</v>
      </c>
      <c r="B836" s="20" t="s">
        <v>3315</v>
      </c>
      <c r="C836" s="20" t="s">
        <v>31</v>
      </c>
      <c r="D836" s="20" t="s">
        <v>3376</v>
      </c>
      <c r="F836" s="4">
        <f t="shared" si="76"/>
        <v>0</v>
      </c>
      <c r="H836" s="4">
        <f t="shared" si="74"/>
        <v>0</v>
      </c>
      <c r="I836" s="21" t="s">
        <v>3377</v>
      </c>
      <c r="J836" s="4">
        <f t="shared" si="75"/>
        <v>11070.95</v>
      </c>
      <c r="L836" s="4">
        <f t="shared" si="77"/>
        <v>0</v>
      </c>
    </row>
    <row r="837" spans="1:12" x14ac:dyDescent="0.2">
      <c r="A837" s="20" t="s">
        <v>3374</v>
      </c>
      <c r="B837" s="20" t="s">
        <v>3363</v>
      </c>
      <c r="C837" s="20" t="s">
        <v>31</v>
      </c>
      <c r="D837" s="20" t="s">
        <v>3397</v>
      </c>
      <c r="E837" s="21" t="s">
        <v>169</v>
      </c>
      <c r="F837" s="4">
        <f t="shared" si="76"/>
        <v>2000</v>
      </c>
      <c r="G837" s="21" t="s">
        <v>169</v>
      </c>
      <c r="H837" s="4">
        <f t="shared" si="74"/>
        <v>2000</v>
      </c>
      <c r="I837" s="21" t="s">
        <v>3398</v>
      </c>
      <c r="J837" s="4">
        <f t="shared" si="75"/>
        <v>13207.13</v>
      </c>
      <c r="K837" s="21" t="s">
        <v>169</v>
      </c>
      <c r="L837" s="4">
        <f t="shared" si="77"/>
        <v>2000</v>
      </c>
    </row>
    <row r="838" spans="1:12" x14ac:dyDescent="0.2">
      <c r="A838" s="20" t="s">
        <v>3402</v>
      </c>
      <c r="B838" s="20" t="s">
        <v>600</v>
      </c>
      <c r="C838" s="20" t="s">
        <v>31</v>
      </c>
      <c r="D838" s="20" t="s">
        <v>3411</v>
      </c>
      <c r="F838" s="4">
        <f t="shared" ref="F838:F870" si="78">VALUE(E838)</f>
        <v>0</v>
      </c>
      <c r="H838" s="4">
        <f t="shared" si="74"/>
        <v>0</v>
      </c>
      <c r="J838" s="4">
        <f t="shared" si="75"/>
        <v>0</v>
      </c>
      <c r="L838" s="4">
        <f t="shared" si="77"/>
        <v>0</v>
      </c>
    </row>
    <row r="839" spans="1:12" x14ac:dyDescent="0.2">
      <c r="A839" s="20" t="s">
        <v>3440</v>
      </c>
      <c r="B839" s="20" t="s">
        <v>130</v>
      </c>
      <c r="C839" s="20" t="s">
        <v>31</v>
      </c>
      <c r="D839" s="20" t="s">
        <v>3467</v>
      </c>
      <c r="F839" s="4">
        <f t="shared" si="78"/>
        <v>0</v>
      </c>
      <c r="H839" s="4">
        <f t="shared" si="74"/>
        <v>0</v>
      </c>
      <c r="J839" s="4">
        <f t="shared" si="75"/>
        <v>0</v>
      </c>
      <c r="L839" s="4">
        <f t="shared" si="77"/>
        <v>0</v>
      </c>
    </row>
    <row r="840" spans="1:12" x14ac:dyDescent="0.2">
      <c r="A840" s="20" t="s">
        <v>3494</v>
      </c>
      <c r="B840" s="20" t="s">
        <v>1126</v>
      </c>
      <c r="C840" s="20" t="s">
        <v>31</v>
      </c>
      <c r="D840" s="20" t="s">
        <v>3584</v>
      </c>
      <c r="E840" s="21" t="s">
        <v>3505</v>
      </c>
      <c r="F840" s="4">
        <f t="shared" si="78"/>
        <v>37000</v>
      </c>
      <c r="G840" s="21" t="s">
        <v>3505</v>
      </c>
      <c r="H840" s="4">
        <f t="shared" si="74"/>
        <v>37000</v>
      </c>
      <c r="I840" s="21" t="s">
        <v>3506</v>
      </c>
      <c r="J840" s="4">
        <f t="shared" si="75"/>
        <v>21579.360000000001</v>
      </c>
      <c r="K840" s="21" t="s">
        <v>3507</v>
      </c>
      <c r="L840" s="4">
        <f t="shared" si="77"/>
        <v>61000</v>
      </c>
    </row>
    <row r="841" spans="1:12" x14ac:dyDescent="0.2">
      <c r="A841" s="20" t="s">
        <v>3494</v>
      </c>
      <c r="B841" s="20" t="s">
        <v>1664</v>
      </c>
      <c r="C841" s="20" t="s">
        <v>31</v>
      </c>
      <c r="D841" s="20" t="s">
        <v>3527</v>
      </c>
      <c r="E841" s="21" t="s">
        <v>117</v>
      </c>
      <c r="F841" s="4">
        <f t="shared" si="78"/>
        <v>1000</v>
      </c>
      <c r="G841" s="21" t="s">
        <v>117</v>
      </c>
      <c r="H841" s="4">
        <f t="shared" si="74"/>
        <v>1000</v>
      </c>
      <c r="J841" s="4">
        <f t="shared" si="75"/>
        <v>0</v>
      </c>
      <c r="K841" s="21" t="s">
        <v>117</v>
      </c>
      <c r="L841" s="4">
        <f t="shared" si="77"/>
        <v>1000</v>
      </c>
    </row>
    <row r="842" spans="1:12" x14ac:dyDescent="0.2">
      <c r="A842" s="20" t="s">
        <v>2074</v>
      </c>
      <c r="B842" s="20" t="s">
        <v>2083</v>
      </c>
      <c r="C842" s="20" t="s">
        <v>2093</v>
      </c>
      <c r="D842" s="20" t="s">
        <v>2094</v>
      </c>
      <c r="F842" s="4">
        <f t="shared" si="78"/>
        <v>0</v>
      </c>
      <c r="H842" s="4">
        <f t="shared" si="74"/>
        <v>0</v>
      </c>
      <c r="J842" s="4">
        <f t="shared" si="75"/>
        <v>0</v>
      </c>
      <c r="K842" s="21" t="s">
        <v>51</v>
      </c>
      <c r="L842" s="4">
        <f t="shared" si="77"/>
        <v>4000</v>
      </c>
    </row>
    <row r="843" spans="1:12" x14ac:dyDescent="0.2">
      <c r="A843" s="22">
        <v>5007</v>
      </c>
      <c r="B843" s="22">
        <v>43000</v>
      </c>
      <c r="C843" s="22">
        <v>2260201</v>
      </c>
      <c r="D843" s="20" t="s">
        <v>3586</v>
      </c>
      <c r="K843" s="21"/>
      <c r="L843" s="4">
        <v>16500</v>
      </c>
    </row>
    <row r="844" spans="1:12" x14ac:dyDescent="0.2">
      <c r="A844" s="20" t="s">
        <v>2159</v>
      </c>
      <c r="B844" s="20" t="s">
        <v>2265</v>
      </c>
      <c r="C844" s="20" t="s">
        <v>2093</v>
      </c>
      <c r="D844" s="20" t="s">
        <v>2266</v>
      </c>
      <c r="F844" s="4">
        <f t="shared" si="78"/>
        <v>0</v>
      </c>
      <c r="H844" s="4">
        <f t="shared" si="74"/>
        <v>0</v>
      </c>
      <c r="J844" s="4">
        <f t="shared" si="75"/>
        <v>0</v>
      </c>
      <c r="L844" s="4">
        <f t="shared" si="77"/>
        <v>0</v>
      </c>
    </row>
    <row r="845" spans="1:12" x14ac:dyDescent="0.2">
      <c r="A845" s="20" t="s">
        <v>3264</v>
      </c>
      <c r="B845" s="20" t="s">
        <v>563</v>
      </c>
      <c r="C845" s="20" t="s">
        <v>2093</v>
      </c>
      <c r="D845" s="20" t="s">
        <v>3273</v>
      </c>
      <c r="F845" s="4">
        <f t="shared" si="78"/>
        <v>0</v>
      </c>
      <c r="H845" s="4">
        <f t="shared" si="74"/>
        <v>0</v>
      </c>
      <c r="I845" s="21" t="s">
        <v>3274</v>
      </c>
      <c r="J845" s="4">
        <f t="shared" si="75"/>
        <v>465.85</v>
      </c>
      <c r="K845" s="21" t="s">
        <v>125</v>
      </c>
      <c r="L845" s="4">
        <f t="shared" si="77"/>
        <v>500</v>
      </c>
    </row>
    <row r="846" spans="1:12" x14ac:dyDescent="0.2">
      <c r="A846" s="20" t="s">
        <v>2159</v>
      </c>
      <c r="B846" s="20" t="s">
        <v>2265</v>
      </c>
      <c r="C846" s="20" t="s">
        <v>2267</v>
      </c>
      <c r="D846" s="20" t="s">
        <v>2268</v>
      </c>
      <c r="E846" s="21" t="s">
        <v>146</v>
      </c>
      <c r="F846" s="4">
        <f t="shared" si="78"/>
        <v>10000</v>
      </c>
      <c r="G846" s="21" t="s">
        <v>146</v>
      </c>
      <c r="H846" s="4">
        <f t="shared" si="74"/>
        <v>10000</v>
      </c>
      <c r="J846" s="4">
        <f t="shared" si="75"/>
        <v>0</v>
      </c>
      <c r="L846" s="4">
        <f t="shared" si="77"/>
        <v>0</v>
      </c>
    </row>
    <row r="847" spans="1:12" x14ac:dyDescent="0.2">
      <c r="A847" s="20" t="s">
        <v>2289</v>
      </c>
      <c r="B847" s="20" t="s">
        <v>957</v>
      </c>
      <c r="C847" s="20" t="s">
        <v>2267</v>
      </c>
      <c r="D847" s="20" t="s">
        <v>2302</v>
      </c>
      <c r="F847" s="4">
        <f t="shared" si="78"/>
        <v>0</v>
      </c>
      <c r="H847" s="4">
        <f t="shared" si="74"/>
        <v>0</v>
      </c>
      <c r="J847" s="4">
        <f t="shared" si="75"/>
        <v>0</v>
      </c>
      <c r="L847" s="4">
        <f t="shared" si="77"/>
        <v>0</v>
      </c>
    </row>
    <row r="848" spans="1:12" x14ac:dyDescent="0.2">
      <c r="A848" s="20" t="s">
        <v>9</v>
      </c>
      <c r="B848" s="20" t="s">
        <v>13</v>
      </c>
      <c r="C848" s="20" t="s">
        <v>34</v>
      </c>
      <c r="D848" s="20" t="s">
        <v>35</v>
      </c>
      <c r="E848" s="21" t="s">
        <v>36</v>
      </c>
      <c r="F848" s="4">
        <f t="shared" si="78"/>
        <v>8500</v>
      </c>
      <c r="G848" s="21" t="s">
        <v>36</v>
      </c>
      <c r="H848" s="4">
        <f t="shared" si="74"/>
        <v>8500</v>
      </c>
      <c r="I848" s="21" t="s">
        <v>37</v>
      </c>
      <c r="J848" s="4">
        <f t="shared" si="75"/>
        <v>4744.3999999999996</v>
      </c>
      <c r="K848" s="21" t="s">
        <v>36</v>
      </c>
      <c r="L848" s="4">
        <f t="shared" si="77"/>
        <v>8500</v>
      </c>
    </row>
    <row r="849" spans="1:12" x14ac:dyDescent="0.2">
      <c r="A849" s="20" t="s">
        <v>316</v>
      </c>
      <c r="B849" s="20" t="s">
        <v>1305</v>
      </c>
      <c r="C849" s="20" t="s">
        <v>34</v>
      </c>
      <c r="D849" s="20" t="s">
        <v>1348</v>
      </c>
      <c r="E849" s="21" t="s">
        <v>23</v>
      </c>
      <c r="F849" s="4">
        <f t="shared" si="78"/>
        <v>3000</v>
      </c>
      <c r="G849" s="21" t="s">
        <v>23</v>
      </c>
      <c r="H849" s="4">
        <f t="shared" si="74"/>
        <v>3000</v>
      </c>
      <c r="I849" s="21" t="s">
        <v>1349</v>
      </c>
      <c r="J849" s="4">
        <f t="shared" si="75"/>
        <v>2652.4</v>
      </c>
      <c r="K849" s="21" t="s">
        <v>23</v>
      </c>
      <c r="L849" s="4">
        <f t="shared" si="77"/>
        <v>3000</v>
      </c>
    </row>
    <row r="850" spans="1:12" x14ac:dyDescent="0.2">
      <c r="A850" s="20" t="s">
        <v>2346</v>
      </c>
      <c r="B850" s="20" t="s">
        <v>390</v>
      </c>
      <c r="C850" s="20" t="s">
        <v>34</v>
      </c>
      <c r="D850" s="20" t="s">
        <v>2368</v>
      </c>
      <c r="E850" s="21" t="s">
        <v>2124</v>
      </c>
      <c r="F850" s="4">
        <f t="shared" si="78"/>
        <v>3500</v>
      </c>
      <c r="G850" s="21" t="s">
        <v>2124</v>
      </c>
      <c r="H850" s="4">
        <f t="shared" si="74"/>
        <v>3500</v>
      </c>
      <c r="I850" s="21" t="s">
        <v>2369</v>
      </c>
      <c r="J850" s="4">
        <f t="shared" si="75"/>
        <v>1055.2</v>
      </c>
      <c r="K850" s="21" t="s">
        <v>2124</v>
      </c>
      <c r="L850" s="4">
        <f t="shared" si="77"/>
        <v>3500</v>
      </c>
    </row>
    <row r="851" spans="1:12" x14ac:dyDescent="0.2">
      <c r="A851" s="20" t="s">
        <v>3421</v>
      </c>
      <c r="B851" s="20" t="s">
        <v>3422</v>
      </c>
      <c r="C851" s="20" t="s">
        <v>34</v>
      </c>
      <c r="D851" s="20" t="s">
        <v>2368</v>
      </c>
      <c r="F851" s="4">
        <f t="shared" si="78"/>
        <v>0</v>
      </c>
      <c r="H851" s="4">
        <f t="shared" si="74"/>
        <v>0</v>
      </c>
      <c r="J851" s="4">
        <f t="shared" si="75"/>
        <v>0</v>
      </c>
      <c r="K851" s="21" t="s">
        <v>30</v>
      </c>
      <c r="L851" s="4">
        <f t="shared" si="77"/>
        <v>100</v>
      </c>
    </row>
    <row r="852" spans="1:12" x14ac:dyDescent="0.2">
      <c r="A852" s="20" t="s">
        <v>2346</v>
      </c>
      <c r="B852" s="20" t="s">
        <v>390</v>
      </c>
      <c r="C852" s="20" t="s">
        <v>2370</v>
      </c>
      <c r="D852" s="20" t="s">
        <v>2371</v>
      </c>
      <c r="E852" s="21" t="s">
        <v>125</v>
      </c>
      <c r="F852" s="4">
        <f t="shared" si="78"/>
        <v>500</v>
      </c>
      <c r="G852" s="21" t="s">
        <v>125</v>
      </c>
      <c r="H852" s="4">
        <f t="shared" si="74"/>
        <v>500</v>
      </c>
      <c r="J852" s="4">
        <f t="shared" si="75"/>
        <v>0</v>
      </c>
      <c r="K852" s="21" t="s">
        <v>125</v>
      </c>
      <c r="L852" s="4">
        <f t="shared" si="77"/>
        <v>500</v>
      </c>
    </row>
    <row r="853" spans="1:12" x14ac:dyDescent="0.2">
      <c r="A853" s="20" t="s">
        <v>9</v>
      </c>
      <c r="B853" s="20" t="s">
        <v>42</v>
      </c>
      <c r="C853" s="20" t="s">
        <v>43</v>
      </c>
      <c r="D853" s="20" t="s">
        <v>44</v>
      </c>
      <c r="E853" s="21" t="s">
        <v>45</v>
      </c>
      <c r="F853" s="4">
        <f t="shared" si="78"/>
        <v>21000</v>
      </c>
      <c r="G853" s="21" t="s">
        <v>45</v>
      </c>
      <c r="H853" s="4">
        <f t="shared" si="74"/>
        <v>21000</v>
      </c>
      <c r="I853" s="21" t="s">
        <v>46</v>
      </c>
      <c r="J853" s="4">
        <f t="shared" si="75"/>
        <v>17814.37</v>
      </c>
      <c r="K853" s="21" t="s">
        <v>47</v>
      </c>
      <c r="L853" s="4">
        <f t="shared" si="77"/>
        <v>33000</v>
      </c>
    </row>
    <row r="854" spans="1:12" x14ac:dyDescent="0.2">
      <c r="A854" s="20" t="s">
        <v>258</v>
      </c>
      <c r="B854" s="20" t="s">
        <v>240</v>
      </c>
      <c r="C854" s="20" t="s">
        <v>43</v>
      </c>
      <c r="D854" s="20" t="s">
        <v>277</v>
      </c>
      <c r="F854" s="4">
        <f t="shared" si="78"/>
        <v>0</v>
      </c>
      <c r="H854" s="4">
        <f t="shared" si="74"/>
        <v>0</v>
      </c>
      <c r="J854" s="4">
        <f t="shared" si="75"/>
        <v>0</v>
      </c>
      <c r="L854" s="4">
        <f t="shared" si="77"/>
        <v>0</v>
      </c>
    </row>
    <row r="855" spans="1:12" x14ac:dyDescent="0.2">
      <c r="A855" s="20" t="s">
        <v>2346</v>
      </c>
      <c r="B855" s="20" t="s">
        <v>430</v>
      </c>
      <c r="C855" s="20" t="s">
        <v>43</v>
      </c>
      <c r="D855" s="20" t="s">
        <v>2383</v>
      </c>
      <c r="E855" s="21" t="s">
        <v>125</v>
      </c>
      <c r="F855" s="4">
        <f t="shared" si="78"/>
        <v>500</v>
      </c>
      <c r="G855" s="21" t="s">
        <v>125</v>
      </c>
      <c r="H855" s="4">
        <f t="shared" si="74"/>
        <v>500</v>
      </c>
      <c r="J855" s="4">
        <f t="shared" si="75"/>
        <v>0</v>
      </c>
      <c r="K855" s="21" t="s">
        <v>125</v>
      </c>
      <c r="L855" s="4">
        <f t="shared" si="77"/>
        <v>500</v>
      </c>
    </row>
    <row r="856" spans="1:12" x14ac:dyDescent="0.2">
      <c r="A856" s="20" t="s">
        <v>3440</v>
      </c>
      <c r="B856" s="20" t="s">
        <v>130</v>
      </c>
      <c r="C856" s="20" t="s">
        <v>43</v>
      </c>
      <c r="D856" s="20" t="s">
        <v>3468</v>
      </c>
      <c r="E856" s="21" t="s">
        <v>117</v>
      </c>
      <c r="F856" s="4">
        <f t="shared" si="78"/>
        <v>1000</v>
      </c>
      <c r="G856" s="21" t="s">
        <v>117</v>
      </c>
      <c r="H856" s="4">
        <f t="shared" si="74"/>
        <v>1000</v>
      </c>
      <c r="J856" s="4">
        <f t="shared" si="75"/>
        <v>0</v>
      </c>
      <c r="K856" s="21" t="s">
        <v>117</v>
      </c>
      <c r="L856" s="4">
        <f t="shared" si="77"/>
        <v>1000</v>
      </c>
    </row>
    <row r="857" spans="1:12" x14ac:dyDescent="0.2">
      <c r="A857" s="20" t="s">
        <v>2159</v>
      </c>
      <c r="B857" s="20" t="s">
        <v>266</v>
      </c>
      <c r="C857" s="20" t="s">
        <v>2166</v>
      </c>
      <c r="D857" s="20" t="s">
        <v>2167</v>
      </c>
      <c r="F857" s="4">
        <f t="shared" si="78"/>
        <v>0</v>
      </c>
      <c r="H857" s="4">
        <f t="shared" si="74"/>
        <v>0</v>
      </c>
      <c r="J857" s="4">
        <f t="shared" si="75"/>
        <v>0</v>
      </c>
      <c r="L857" s="4">
        <f t="shared" si="77"/>
        <v>0</v>
      </c>
    </row>
    <row r="858" spans="1:12" x14ac:dyDescent="0.2">
      <c r="A858" s="20" t="s">
        <v>258</v>
      </c>
      <c r="B858" s="20" t="s">
        <v>279</v>
      </c>
      <c r="C858" s="20" t="s">
        <v>280</v>
      </c>
      <c r="D858" s="20" t="s">
        <v>281</v>
      </c>
      <c r="E858" s="21" t="s">
        <v>282</v>
      </c>
      <c r="F858" s="4">
        <f t="shared" si="78"/>
        <v>5500</v>
      </c>
      <c r="G858" s="21" t="s">
        <v>282</v>
      </c>
      <c r="H858" s="4">
        <f t="shared" si="74"/>
        <v>5500</v>
      </c>
      <c r="J858" s="4">
        <f t="shared" si="75"/>
        <v>0</v>
      </c>
      <c r="K858" s="21" t="s">
        <v>282</v>
      </c>
      <c r="L858" s="4">
        <f t="shared" si="77"/>
        <v>5500</v>
      </c>
    </row>
    <row r="859" spans="1:12" x14ac:dyDescent="0.2">
      <c r="A859" s="20" t="s">
        <v>2346</v>
      </c>
      <c r="B859" s="20" t="s">
        <v>430</v>
      </c>
      <c r="C859" s="20" t="s">
        <v>280</v>
      </c>
      <c r="D859" s="20" t="s">
        <v>2384</v>
      </c>
      <c r="E859" s="21" t="s">
        <v>117</v>
      </c>
      <c r="F859" s="4">
        <f t="shared" si="78"/>
        <v>1000</v>
      </c>
      <c r="G859" s="21" t="s">
        <v>117</v>
      </c>
      <c r="H859" s="4">
        <f t="shared" si="74"/>
        <v>1000</v>
      </c>
      <c r="J859" s="4">
        <f t="shared" si="75"/>
        <v>0</v>
      </c>
      <c r="K859" s="21" t="s">
        <v>117</v>
      </c>
      <c r="L859" s="4">
        <f t="shared" si="77"/>
        <v>1000</v>
      </c>
    </row>
    <row r="860" spans="1:12" x14ac:dyDescent="0.2">
      <c r="A860" s="20" t="s">
        <v>2346</v>
      </c>
      <c r="B860" s="20" t="s">
        <v>149</v>
      </c>
      <c r="C860" s="20" t="s">
        <v>280</v>
      </c>
      <c r="D860" s="20" t="s">
        <v>2417</v>
      </c>
      <c r="E860" s="21" t="s">
        <v>2418</v>
      </c>
      <c r="F860" s="4">
        <f t="shared" si="78"/>
        <v>7680</v>
      </c>
      <c r="G860" s="21" t="s">
        <v>2418</v>
      </c>
      <c r="H860" s="4">
        <f t="shared" si="74"/>
        <v>7680</v>
      </c>
      <c r="J860" s="4">
        <f t="shared" si="75"/>
        <v>0</v>
      </c>
      <c r="K860" s="21" t="s">
        <v>2418</v>
      </c>
      <c r="L860" s="4">
        <f t="shared" si="77"/>
        <v>7680</v>
      </c>
    </row>
    <row r="861" spans="1:12" x14ac:dyDescent="0.2">
      <c r="A861" s="20" t="s">
        <v>1855</v>
      </c>
      <c r="B861" s="20" t="s">
        <v>1892</v>
      </c>
      <c r="C861" s="20" t="s">
        <v>1898</v>
      </c>
      <c r="D861" s="20" t="s">
        <v>1899</v>
      </c>
      <c r="E861" s="21" t="s">
        <v>1900</v>
      </c>
      <c r="F861" s="4">
        <f t="shared" si="78"/>
        <v>6379.18</v>
      </c>
      <c r="G861" s="21" t="s">
        <v>1901</v>
      </c>
      <c r="H861" s="4">
        <f t="shared" si="74"/>
        <v>3717.18</v>
      </c>
      <c r="I861" s="21" t="s">
        <v>1902</v>
      </c>
      <c r="J861" s="4">
        <f t="shared" si="75"/>
        <v>2139.19</v>
      </c>
      <c r="K861" s="21" t="s">
        <v>18</v>
      </c>
      <c r="L861" s="4">
        <f t="shared" si="77"/>
        <v>5000</v>
      </c>
    </row>
    <row r="862" spans="1:12" x14ac:dyDescent="0.2">
      <c r="A862" s="20" t="s">
        <v>1978</v>
      </c>
      <c r="B862" s="20" t="s">
        <v>1979</v>
      </c>
      <c r="C862" s="20" t="s">
        <v>1898</v>
      </c>
      <c r="D862" s="20" t="s">
        <v>1981</v>
      </c>
      <c r="E862" s="21" t="s">
        <v>65</v>
      </c>
      <c r="F862" s="4">
        <f t="shared" si="78"/>
        <v>20000</v>
      </c>
      <c r="G862" s="21" t="s">
        <v>65</v>
      </c>
      <c r="H862" s="4">
        <f t="shared" si="74"/>
        <v>20000</v>
      </c>
      <c r="I862" s="21" t="s">
        <v>1982</v>
      </c>
      <c r="J862" s="4">
        <f t="shared" si="75"/>
        <v>24372.28</v>
      </c>
      <c r="K862" s="21" t="s">
        <v>65</v>
      </c>
      <c r="L862" s="4">
        <f t="shared" si="77"/>
        <v>20000</v>
      </c>
    </row>
    <row r="863" spans="1:12" x14ac:dyDescent="0.2">
      <c r="A863" s="20" t="s">
        <v>2035</v>
      </c>
      <c r="B863" s="20" t="s">
        <v>2047</v>
      </c>
      <c r="C863" s="20" t="s">
        <v>1898</v>
      </c>
      <c r="D863" s="20" t="s">
        <v>2048</v>
      </c>
      <c r="E863" s="21" t="s">
        <v>2049</v>
      </c>
      <c r="F863" s="4">
        <f t="shared" si="78"/>
        <v>19338.900000000001</v>
      </c>
      <c r="G863" s="21" t="s">
        <v>2050</v>
      </c>
      <c r="H863" s="4">
        <f t="shared" si="74"/>
        <v>17738.580000000002</v>
      </c>
      <c r="I863" s="21" t="s">
        <v>2051</v>
      </c>
      <c r="J863" s="4">
        <f t="shared" si="75"/>
        <v>11186.78</v>
      </c>
      <c r="K863" s="21" t="s">
        <v>1820</v>
      </c>
      <c r="L863" s="4">
        <f t="shared" si="77"/>
        <v>23000</v>
      </c>
    </row>
    <row r="864" spans="1:12" x14ac:dyDescent="0.2">
      <c r="A864" s="20" t="s">
        <v>2074</v>
      </c>
      <c r="B864" s="20" t="s">
        <v>2079</v>
      </c>
      <c r="C864" s="20" t="s">
        <v>1898</v>
      </c>
      <c r="D864" s="20" t="s">
        <v>2080</v>
      </c>
      <c r="E864" s="21" t="s">
        <v>2081</v>
      </c>
      <c r="F864" s="4">
        <f t="shared" si="78"/>
        <v>1920</v>
      </c>
      <c r="G864" s="21" t="s">
        <v>2081</v>
      </c>
      <c r="H864" s="4">
        <f t="shared" si="74"/>
        <v>1920</v>
      </c>
      <c r="J864" s="4">
        <f t="shared" si="75"/>
        <v>0</v>
      </c>
      <c r="K864" s="21" t="s">
        <v>125</v>
      </c>
      <c r="L864" s="4">
        <f t="shared" si="77"/>
        <v>500</v>
      </c>
    </row>
    <row r="865" spans="1:12" x14ac:dyDescent="0.2">
      <c r="A865" s="20" t="s">
        <v>2074</v>
      </c>
      <c r="B865" s="20" t="s">
        <v>2106</v>
      </c>
      <c r="C865" s="20" t="s">
        <v>1898</v>
      </c>
      <c r="D865" s="20" t="s">
        <v>2107</v>
      </c>
      <c r="E865" s="21" t="s">
        <v>2108</v>
      </c>
      <c r="F865" s="4">
        <f t="shared" si="78"/>
        <v>80</v>
      </c>
      <c r="G865" s="21" t="s">
        <v>2108</v>
      </c>
      <c r="H865" s="4">
        <f t="shared" si="74"/>
        <v>80</v>
      </c>
      <c r="I865" s="21" t="s">
        <v>2109</v>
      </c>
      <c r="J865" s="4">
        <f t="shared" si="75"/>
        <v>76.23</v>
      </c>
      <c r="L865" s="4">
        <f t="shared" si="77"/>
        <v>0</v>
      </c>
    </row>
    <row r="866" spans="1:12" x14ac:dyDescent="0.2">
      <c r="A866" s="20" t="s">
        <v>3264</v>
      </c>
      <c r="B866" s="20" t="s">
        <v>600</v>
      </c>
      <c r="C866" s="20" t="s">
        <v>1898</v>
      </c>
      <c r="D866" s="20" t="s">
        <v>3320</v>
      </c>
      <c r="E866" s="21" t="s">
        <v>1990</v>
      </c>
      <c r="F866" s="4">
        <f t="shared" si="78"/>
        <v>4500</v>
      </c>
      <c r="G866" s="21" t="s">
        <v>1990</v>
      </c>
      <c r="H866" s="4">
        <f t="shared" si="74"/>
        <v>4500</v>
      </c>
      <c r="J866" s="4">
        <f t="shared" si="75"/>
        <v>0</v>
      </c>
      <c r="K866" s="21" t="s">
        <v>1990</v>
      </c>
      <c r="L866" s="4">
        <f t="shared" si="77"/>
        <v>4500</v>
      </c>
    </row>
    <row r="867" spans="1:12" x14ac:dyDescent="0.2">
      <c r="A867" s="20" t="s">
        <v>3494</v>
      </c>
      <c r="B867" s="20" t="s">
        <v>1126</v>
      </c>
      <c r="C867" s="20" t="s">
        <v>1898</v>
      </c>
      <c r="D867" s="20" t="s">
        <v>3508</v>
      </c>
      <c r="E867" s="21" t="s">
        <v>23</v>
      </c>
      <c r="F867" s="4">
        <f t="shared" si="78"/>
        <v>3000</v>
      </c>
      <c r="G867" s="21" t="s">
        <v>23</v>
      </c>
      <c r="H867" s="4">
        <f t="shared" si="74"/>
        <v>3000</v>
      </c>
      <c r="J867" s="4">
        <f t="shared" si="75"/>
        <v>0</v>
      </c>
      <c r="K867" s="21" t="s">
        <v>18</v>
      </c>
      <c r="L867" s="4">
        <f t="shared" si="77"/>
        <v>5000</v>
      </c>
    </row>
    <row r="868" spans="1:12" x14ac:dyDescent="0.2">
      <c r="A868" s="20" t="s">
        <v>1978</v>
      </c>
      <c r="B868" s="20" t="s">
        <v>1979</v>
      </c>
      <c r="C868" s="20" t="s">
        <v>1983</v>
      </c>
      <c r="D868" s="20" t="s">
        <v>1984</v>
      </c>
      <c r="E868" s="21" t="s">
        <v>1985</v>
      </c>
      <c r="F868" s="4">
        <f t="shared" si="78"/>
        <v>17296.71</v>
      </c>
      <c r="G868" s="21" t="s">
        <v>1985</v>
      </c>
      <c r="H868" s="4">
        <f t="shared" ref="H868:H932" si="79">VALUE(G868)</f>
        <v>17296.71</v>
      </c>
      <c r="I868" s="21" t="s">
        <v>1986</v>
      </c>
      <c r="J868" s="4">
        <f t="shared" ref="J868:J932" si="80">VALUE(I868)</f>
        <v>16168.68</v>
      </c>
      <c r="K868" s="21" t="s">
        <v>1987</v>
      </c>
      <c r="L868" s="4">
        <f t="shared" si="77"/>
        <v>23700</v>
      </c>
    </row>
    <row r="869" spans="1:12" x14ac:dyDescent="0.2">
      <c r="A869" s="20" t="s">
        <v>1978</v>
      </c>
      <c r="B869" s="20" t="s">
        <v>2017</v>
      </c>
      <c r="C869" s="20" t="s">
        <v>1983</v>
      </c>
      <c r="D869" s="20" t="s">
        <v>2023</v>
      </c>
      <c r="E869" s="21" t="s">
        <v>2024</v>
      </c>
      <c r="F869" s="4">
        <f t="shared" si="78"/>
        <v>49000</v>
      </c>
      <c r="G869" s="21" t="s">
        <v>2024</v>
      </c>
      <c r="H869" s="4">
        <f t="shared" si="79"/>
        <v>49000</v>
      </c>
      <c r="I869" s="21" t="s">
        <v>2025</v>
      </c>
      <c r="J869" s="4">
        <f t="shared" si="80"/>
        <v>42516.29</v>
      </c>
      <c r="K869" s="21" t="s">
        <v>2026</v>
      </c>
      <c r="L869" s="4">
        <v>90300</v>
      </c>
    </row>
    <row r="870" spans="1:12" x14ac:dyDescent="0.2">
      <c r="A870" s="20" t="s">
        <v>1978</v>
      </c>
      <c r="B870" s="20" t="s">
        <v>1979</v>
      </c>
      <c r="C870" s="20" t="s">
        <v>1988</v>
      </c>
      <c r="D870" s="20" t="s">
        <v>1989</v>
      </c>
      <c r="E870" s="21" t="s">
        <v>1990</v>
      </c>
      <c r="F870" s="4">
        <f t="shared" si="78"/>
        <v>4500</v>
      </c>
      <c r="G870" s="21" t="s">
        <v>1990</v>
      </c>
      <c r="H870" s="4">
        <f t="shared" si="79"/>
        <v>4500</v>
      </c>
      <c r="I870" s="21" t="s">
        <v>117</v>
      </c>
      <c r="J870" s="4">
        <f t="shared" si="80"/>
        <v>1000</v>
      </c>
      <c r="K870" s="21" t="s">
        <v>1990</v>
      </c>
      <c r="L870" s="4">
        <f t="shared" si="77"/>
        <v>4500</v>
      </c>
    </row>
    <row r="871" spans="1:12" x14ac:dyDescent="0.2">
      <c r="A871" s="20" t="s">
        <v>1978</v>
      </c>
      <c r="B871" s="20" t="s">
        <v>1979</v>
      </c>
      <c r="C871" s="20" t="s">
        <v>1991</v>
      </c>
      <c r="D871" s="20" t="s">
        <v>1992</v>
      </c>
      <c r="E871" s="21" t="s">
        <v>25</v>
      </c>
      <c r="F871" s="4">
        <f t="shared" ref="F871:F895" si="81">VALUE(E871)</f>
        <v>1500</v>
      </c>
      <c r="G871" s="21" t="s">
        <v>25</v>
      </c>
      <c r="H871" s="4">
        <f t="shared" si="79"/>
        <v>1500</v>
      </c>
      <c r="I871" s="21" t="s">
        <v>1993</v>
      </c>
      <c r="J871" s="4">
        <f t="shared" si="80"/>
        <v>423.5</v>
      </c>
      <c r="K871" s="21" t="s">
        <v>25</v>
      </c>
      <c r="L871" s="4">
        <f t="shared" si="77"/>
        <v>1500</v>
      </c>
    </row>
    <row r="872" spans="1:12" x14ac:dyDescent="0.2">
      <c r="A872" s="20" t="s">
        <v>1978</v>
      </c>
      <c r="B872" s="20" t="s">
        <v>1979</v>
      </c>
      <c r="C872" s="20" t="s">
        <v>1994</v>
      </c>
      <c r="D872" s="20" t="s">
        <v>1995</v>
      </c>
      <c r="F872" s="4">
        <f t="shared" si="81"/>
        <v>0</v>
      </c>
      <c r="H872" s="4">
        <f t="shared" si="79"/>
        <v>0</v>
      </c>
      <c r="I872" s="21" t="s">
        <v>1996</v>
      </c>
      <c r="J872" s="4">
        <f t="shared" si="80"/>
        <v>434.46</v>
      </c>
      <c r="K872" s="21" t="s">
        <v>169</v>
      </c>
      <c r="L872" s="4">
        <f t="shared" si="77"/>
        <v>2000</v>
      </c>
    </row>
    <row r="873" spans="1:12" x14ac:dyDescent="0.2">
      <c r="A873" s="20" t="s">
        <v>1978</v>
      </c>
      <c r="B873" s="20" t="s">
        <v>1979</v>
      </c>
      <c r="C873" s="20" t="s">
        <v>1997</v>
      </c>
      <c r="D873" s="20" t="s">
        <v>1998</v>
      </c>
      <c r="F873" s="4">
        <f t="shared" si="81"/>
        <v>0</v>
      </c>
      <c r="H873" s="4">
        <f t="shared" si="79"/>
        <v>0</v>
      </c>
      <c r="I873" s="21" t="s">
        <v>1999</v>
      </c>
      <c r="J873" s="4">
        <f t="shared" si="80"/>
        <v>980.34</v>
      </c>
      <c r="L873" s="4">
        <f t="shared" si="77"/>
        <v>0</v>
      </c>
    </row>
    <row r="874" spans="1:12" x14ac:dyDescent="0.2">
      <c r="A874" s="20" t="s">
        <v>1978</v>
      </c>
      <c r="B874" s="20" t="s">
        <v>1979</v>
      </c>
      <c r="C874" s="20" t="s">
        <v>2000</v>
      </c>
      <c r="D874" s="20" t="s">
        <v>2001</v>
      </c>
      <c r="E874" s="21" t="s">
        <v>2002</v>
      </c>
      <c r="F874" s="4">
        <f t="shared" si="81"/>
        <v>15233.9</v>
      </c>
      <c r="G874" s="21" t="s">
        <v>2002</v>
      </c>
      <c r="H874" s="4">
        <f t="shared" si="79"/>
        <v>15233.9</v>
      </c>
      <c r="I874" s="21" t="s">
        <v>2002</v>
      </c>
      <c r="J874" s="4">
        <f t="shared" si="80"/>
        <v>15233.9</v>
      </c>
      <c r="K874" s="21" t="s">
        <v>146</v>
      </c>
      <c r="L874" s="4">
        <f t="shared" si="77"/>
        <v>10000</v>
      </c>
    </row>
    <row r="875" spans="1:12" x14ac:dyDescent="0.2">
      <c r="A875" s="20" t="s">
        <v>1978</v>
      </c>
      <c r="B875" s="20" t="s">
        <v>1979</v>
      </c>
      <c r="C875" s="20" t="s">
        <v>2003</v>
      </c>
      <c r="D875" s="20" t="s">
        <v>2004</v>
      </c>
      <c r="E875" s="21" t="s">
        <v>2005</v>
      </c>
      <c r="F875" s="4">
        <f t="shared" si="81"/>
        <v>3465.68</v>
      </c>
      <c r="G875" s="21" t="s">
        <v>2005</v>
      </c>
      <c r="H875" s="4">
        <f t="shared" si="79"/>
        <v>3465.68</v>
      </c>
      <c r="I875" s="21" t="s">
        <v>2006</v>
      </c>
      <c r="J875" s="4">
        <f t="shared" si="80"/>
        <v>3331.3</v>
      </c>
      <c r="L875" s="4">
        <f t="shared" si="77"/>
        <v>0</v>
      </c>
    </row>
    <row r="876" spans="1:12" x14ac:dyDescent="0.2">
      <c r="A876" s="20" t="s">
        <v>53</v>
      </c>
      <c r="B876" s="20" t="s">
        <v>63</v>
      </c>
      <c r="C876" s="20" t="s">
        <v>67</v>
      </c>
      <c r="D876" s="20" t="s">
        <v>68</v>
      </c>
      <c r="E876" s="21" t="s">
        <v>69</v>
      </c>
      <c r="F876" s="4">
        <f t="shared" si="81"/>
        <v>15000</v>
      </c>
      <c r="G876" s="21" t="s">
        <v>69</v>
      </c>
      <c r="H876" s="4">
        <f t="shared" si="79"/>
        <v>15000</v>
      </c>
      <c r="I876" s="21" t="s">
        <v>70</v>
      </c>
      <c r="J876" s="4">
        <f t="shared" si="80"/>
        <v>11560.76</v>
      </c>
      <c r="K876" s="21" t="s">
        <v>69</v>
      </c>
      <c r="L876" s="4">
        <f t="shared" si="77"/>
        <v>15000</v>
      </c>
    </row>
    <row r="877" spans="1:12" x14ac:dyDescent="0.2">
      <c r="A877" s="20" t="s">
        <v>106</v>
      </c>
      <c r="B877" s="20" t="s">
        <v>63</v>
      </c>
      <c r="C877" s="20" t="s">
        <v>67</v>
      </c>
      <c r="D877" s="20" t="s">
        <v>68</v>
      </c>
      <c r="F877" s="4">
        <f t="shared" si="81"/>
        <v>0</v>
      </c>
      <c r="H877" s="4">
        <f t="shared" si="79"/>
        <v>0</v>
      </c>
      <c r="J877" s="4">
        <f t="shared" si="80"/>
        <v>0</v>
      </c>
      <c r="L877" s="4">
        <f t="shared" si="77"/>
        <v>0</v>
      </c>
    </row>
    <row r="878" spans="1:12" x14ac:dyDescent="0.2">
      <c r="A878" s="20" t="s">
        <v>257</v>
      </c>
      <c r="B878" s="20" t="s">
        <v>63</v>
      </c>
      <c r="C878" s="20" t="s">
        <v>67</v>
      </c>
      <c r="D878" s="20" t="s">
        <v>68</v>
      </c>
      <c r="F878" s="4">
        <f t="shared" si="81"/>
        <v>0</v>
      </c>
      <c r="H878" s="4">
        <f t="shared" si="79"/>
        <v>0</v>
      </c>
      <c r="J878" s="4">
        <f t="shared" si="80"/>
        <v>0</v>
      </c>
      <c r="L878" s="4">
        <f t="shared" si="77"/>
        <v>0</v>
      </c>
    </row>
    <row r="879" spans="1:12" x14ac:dyDescent="0.2">
      <c r="A879" s="22">
        <v>5001</v>
      </c>
      <c r="B879" s="22">
        <v>33000</v>
      </c>
      <c r="C879" s="22">
        <v>2269900</v>
      </c>
      <c r="D879" s="20" t="s">
        <v>3581</v>
      </c>
      <c r="L879" s="4">
        <v>25000</v>
      </c>
    </row>
    <row r="880" spans="1:12" x14ac:dyDescent="0.2">
      <c r="A880" s="20" t="s">
        <v>2074</v>
      </c>
      <c r="B880" s="20" t="s">
        <v>2110</v>
      </c>
      <c r="C880" s="20" t="s">
        <v>67</v>
      </c>
      <c r="D880" s="20" t="s">
        <v>2111</v>
      </c>
      <c r="F880" s="4">
        <f t="shared" si="81"/>
        <v>0</v>
      </c>
      <c r="G880" s="21" t="s">
        <v>1803</v>
      </c>
      <c r="H880" s="4">
        <f t="shared" si="79"/>
        <v>90000</v>
      </c>
      <c r="I880" s="21" t="s">
        <v>2112</v>
      </c>
      <c r="J880" s="4">
        <f t="shared" si="80"/>
        <v>115000</v>
      </c>
      <c r="L880" s="4">
        <f t="shared" si="77"/>
        <v>0</v>
      </c>
    </row>
    <row r="881" spans="1:12" x14ac:dyDescent="0.2">
      <c r="A881" s="20" t="s">
        <v>2159</v>
      </c>
      <c r="B881" s="20" t="s">
        <v>2201</v>
      </c>
      <c r="C881" s="20" t="s">
        <v>67</v>
      </c>
      <c r="D881" s="20" t="s">
        <v>2202</v>
      </c>
      <c r="E881" s="21" t="s">
        <v>169</v>
      </c>
      <c r="F881" s="4">
        <f t="shared" si="81"/>
        <v>2000</v>
      </c>
      <c r="G881" s="21" t="s">
        <v>169</v>
      </c>
      <c r="H881" s="4">
        <f t="shared" si="79"/>
        <v>2000</v>
      </c>
      <c r="I881" s="21" t="s">
        <v>2203</v>
      </c>
      <c r="J881" s="4">
        <f t="shared" si="80"/>
        <v>159.72</v>
      </c>
      <c r="K881" s="21" t="s">
        <v>169</v>
      </c>
      <c r="L881" s="4">
        <f t="shared" si="77"/>
        <v>2000</v>
      </c>
    </row>
    <row r="882" spans="1:12" x14ac:dyDescent="0.2">
      <c r="A882" s="20" t="s">
        <v>2346</v>
      </c>
      <c r="B882" s="20" t="s">
        <v>390</v>
      </c>
      <c r="C882" s="20" t="s">
        <v>67</v>
      </c>
      <c r="D882" s="20" t="s">
        <v>2372</v>
      </c>
      <c r="F882" s="4">
        <f t="shared" si="81"/>
        <v>0</v>
      </c>
      <c r="H882" s="4">
        <f t="shared" si="79"/>
        <v>0</v>
      </c>
      <c r="J882" s="4">
        <f t="shared" si="80"/>
        <v>0</v>
      </c>
      <c r="L882" s="4">
        <f t="shared" si="77"/>
        <v>0</v>
      </c>
    </row>
    <row r="883" spans="1:12" x14ac:dyDescent="0.2">
      <c r="A883" s="20" t="s">
        <v>3042</v>
      </c>
      <c r="B883" s="20" t="s">
        <v>724</v>
      </c>
      <c r="C883" s="20" t="s">
        <v>67</v>
      </c>
      <c r="D883" s="20" t="s">
        <v>3048</v>
      </c>
      <c r="E883" s="21" t="s">
        <v>157</v>
      </c>
      <c r="F883" s="4">
        <f t="shared" si="81"/>
        <v>6000</v>
      </c>
      <c r="G883" s="21" t="s">
        <v>157</v>
      </c>
      <c r="H883" s="4">
        <f t="shared" si="79"/>
        <v>6000</v>
      </c>
      <c r="I883" s="21" t="s">
        <v>3049</v>
      </c>
      <c r="J883" s="4">
        <f t="shared" si="80"/>
        <v>12023.03</v>
      </c>
      <c r="K883" s="21" t="s">
        <v>3050</v>
      </c>
      <c r="L883" s="4">
        <f t="shared" si="77"/>
        <v>33630</v>
      </c>
    </row>
    <row r="884" spans="1:12" x14ac:dyDescent="0.2">
      <c r="A884" s="20" t="s">
        <v>3402</v>
      </c>
      <c r="B884" s="20" t="s">
        <v>600</v>
      </c>
      <c r="C884" s="20" t="s">
        <v>67</v>
      </c>
      <c r="D884" s="20" t="s">
        <v>3412</v>
      </c>
      <c r="E884" s="21" t="s">
        <v>3413</v>
      </c>
      <c r="F884" s="4">
        <f t="shared" si="81"/>
        <v>8765.9599999999991</v>
      </c>
      <c r="G884" s="21" t="s">
        <v>3413</v>
      </c>
      <c r="H884" s="4">
        <f t="shared" si="79"/>
        <v>8765.9599999999991</v>
      </c>
      <c r="I884" s="21" t="s">
        <v>3414</v>
      </c>
      <c r="J884" s="4">
        <f t="shared" si="80"/>
        <v>800.98</v>
      </c>
      <c r="K884" s="21" t="s">
        <v>69</v>
      </c>
      <c r="L884" s="4">
        <f t="shared" si="77"/>
        <v>15000</v>
      </c>
    </row>
    <row r="885" spans="1:12" x14ac:dyDescent="0.2">
      <c r="A885" s="20" t="s">
        <v>2074</v>
      </c>
      <c r="B885" s="20" t="s">
        <v>2110</v>
      </c>
      <c r="C885" s="20" t="s">
        <v>2113</v>
      </c>
      <c r="D885" s="20" t="s">
        <v>2114</v>
      </c>
      <c r="F885" s="4">
        <f t="shared" si="81"/>
        <v>0</v>
      </c>
      <c r="H885" s="4">
        <f t="shared" si="79"/>
        <v>0</v>
      </c>
      <c r="I885" s="21" t="s">
        <v>2115</v>
      </c>
      <c r="J885" s="4">
        <f t="shared" si="80"/>
        <v>4503.96</v>
      </c>
      <c r="L885" s="4">
        <f t="shared" si="77"/>
        <v>0</v>
      </c>
    </row>
    <row r="886" spans="1:12" x14ac:dyDescent="0.2">
      <c r="A886" s="20" t="s">
        <v>2346</v>
      </c>
      <c r="B886" s="20" t="s">
        <v>390</v>
      </c>
      <c r="C886" s="20" t="s">
        <v>2113</v>
      </c>
      <c r="D886" s="20" t="s">
        <v>2373</v>
      </c>
      <c r="F886" s="4">
        <f t="shared" si="81"/>
        <v>0</v>
      </c>
      <c r="G886" s="21" t="s">
        <v>2374</v>
      </c>
      <c r="H886" s="4">
        <f t="shared" si="79"/>
        <v>286677.2</v>
      </c>
      <c r="I886" s="21" t="s">
        <v>2374</v>
      </c>
      <c r="J886" s="4">
        <f t="shared" si="80"/>
        <v>286677.2</v>
      </c>
      <c r="L886" s="4">
        <f t="shared" si="77"/>
        <v>0</v>
      </c>
    </row>
    <row r="887" spans="1:12" x14ac:dyDescent="0.2">
      <c r="A887" s="20" t="s">
        <v>1855</v>
      </c>
      <c r="B887" s="20" t="s">
        <v>1932</v>
      </c>
      <c r="C887" s="20" t="s">
        <v>1936</v>
      </c>
      <c r="D887" s="20" t="s">
        <v>1937</v>
      </c>
      <c r="E887" s="21" t="s">
        <v>1938</v>
      </c>
      <c r="F887" s="4">
        <f t="shared" si="81"/>
        <v>29.04</v>
      </c>
      <c r="G887" s="21" t="s">
        <v>1938</v>
      </c>
      <c r="H887" s="4">
        <f t="shared" si="79"/>
        <v>29.04</v>
      </c>
      <c r="I887" s="21" t="s">
        <v>1938</v>
      </c>
      <c r="J887" s="4">
        <f t="shared" si="80"/>
        <v>29.04</v>
      </c>
      <c r="L887" s="4">
        <f t="shared" si="77"/>
        <v>0</v>
      </c>
    </row>
    <row r="888" spans="1:12" x14ac:dyDescent="0.2">
      <c r="A888" s="20" t="s">
        <v>1978</v>
      </c>
      <c r="B888" s="20" t="s">
        <v>1979</v>
      </c>
      <c r="C888" s="20" t="s">
        <v>1936</v>
      </c>
      <c r="D888" s="20" t="s">
        <v>2007</v>
      </c>
      <c r="F888" s="4">
        <f t="shared" si="81"/>
        <v>0</v>
      </c>
      <c r="H888" s="4">
        <f t="shared" si="79"/>
        <v>0</v>
      </c>
      <c r="I888" s="21" t="s">
        <v>1938</v>
      </c>
      <c r="J888" s="4">
        <f t="shared" si="80"/>
        <v>29.04</v>
      </c>
      <c r="L888" s="4">
        <f t="shared" si="77"/>
        <v>0</v>
      </c>
    </row>
    <row r="889" spans="1:12" x14ac:dyDescent="0.2">
      <c r="A889" s="20" t="s">
        <v>1978</v>
      </c>
      <c r="B889" s="20" t="s">
        <v>2017</v>
      </c>
      <c r="C889" s="20" t="s">
        <v>1936</v>
      </c>
      <c r="D889" s="20" t="s">
        <v>2027</v>
      </c>
      <c r="F889" s="4">
        <f t="shared" si="81"/>
        <v>0</v>
      </c>
      <c r="H889" s="4">
        <f t="shared" si="79"/>
        <v>0</v>
      </c>
      <c r="J889" s="4">
        <f t="shared" si="80"/>
        <v>0</v>
      </c>
      <c r="K889" s="21" t="s">
        <v>2028</v>
      </c>
      <c r="L889" s="4">
        <v>0</v>
      </c>
    </row>
    <row r="890" spans="1:12" x14ac:dyDescent="0.2">
      <c r="A890" s="20" t="s">
        <v>2035</v>
      </c>
      <c r="B890" s="20" t="s">
        <v>2047</v>
      </c>
      <c r="C890" s="20" t="s">
        <v>1936</v>
      </c>
      <c r="D890" s="20" t="s">
        <v>2052</v>
      </c>
      <c r="E890" s="21" t="s">
        <v>2053</v>
      </c>
      <c r="F890" s="4">
        <f t="shared" si="81"/>
        <v>57.45</v>
      </c>
      <c r="G890" s="21" t="s">
        <v>2053</v>
      </c>
      <c r="H890" s="4">
        <f t="shared" si="79"/>
        <v>57.45</v>
      </c>
      <c r="I890" s="21" t="s">
        <v>2054</v>
      </c>
      <c r="J890" s="4">
        <f t="shared" si="80"/>
        <v>1736.77</v>
      </c>
      <c r="L890" s="4">
        <f t="shared" si="77"/>
        <v>0</v>
      </c>
    </row>
    <row r="891" spans="1:12" x14ac:dyDescent="0.2">
      <c r="A891" s="20" t="s">
        <v>2035</v>
      </c>
      <c r="B891" s="20" t="s">
        <v>2068</v>
      </c>
      <c r="C891" s="20" t="s">
        <v>1936</v>
      </c>
      <c r="D891" s="20" t="s">
        <v>2069</v>
      </c>
      <c r="F891" s="4">
        <f t="shared" si="81"/>
        <v>0</v>
      </c>
      <c r="H891" s="4">
        <f t="shared" si="79"/>
        <v>0</v>
      </c>
      <c r="J891" s="4">
        <f t="shared" si="80"/>
        <v>0</v>
      </c>
      <c r="L891" s="4">
        <f t="shared" si="77"/>
        <v>0</v>
      </c>
    </row>
    <row r="892" spans="1:12" x14ac:dyDescent="0.2">
      <c r="A892" s="20" t="s">
        <v>2074</v>
      </c>
      <c r="B892" s="20" t="s">
        <v>2083</v>
      </c>
      <c r="C892" s="20" t="s">
        <v>1936</v>
      </c>
      <c r="D892" s="20" t="s">
        <v>2095</v>
      </c>
      <c r="E892" s="21" t="s">
        <v>260</v>
      </c>
      <c r="F892" s="4">
        <f t="shared" si="81"/>
        <v>600</v>
      </c>
      <c r="G892" s="21" t="s">
        <v>260</v>
      </c>
      <c r="H892" s="4">
        <f t="shared" si="79"/>
        <v>600</v>
      </c>
      <c r="I892" s="21" t="s">
        <v>2096</v>
      </c>
      <c r="J892" s="4">
        <f t="shared" si="80"/>
        <v>392.95</v>
      </c>
      <c r="K892" s="21" t="s">
        <v>230</v>
      </c>
      <c r="L892" s="4">
        <f t="shared" si="77"/>
        <v>300</v>
      </c>
    </row>
    <row r="893" spans="1:12" x14ac:dyDescent="0.2">
      <c r="A893" s="20" t="s">
        <v>2159</v>
      </c>
      <c r="B893" s="20" t="s">
        <v>2240</v>
      </c>
      <c r="C893" s="20" t="s">
        <v>1936</v>
      </c>
      <c r="D893" s="20" t="s">
        <v>2245</v>
      </c>
      <c r="E893" s="21" t="s">
        <v>127</v>
      </c>
      <c r="F893" s="4">
        <f t="shared" si="81"/>
        <v>2500</v>
      </c>
      <c r="G893" s="21" t="s">
        <v>127</v>
      </c>
      <c r="H893" s="4">
        <f t="shared" si="79"/>
        <v>2500</v>
      </c>
      <c r="J893" s="4">
        <f t="shared" si="80"/>
        <v>0</v>
      </c>
      <c r="L893" s="4">
        <f t="shared" si="77"/>
        <v>0</v>
      </c>
    </row>
    <row r="894" spans="1:12" x14ac:dyDescent="0.2">
      <c r="A894" s="20" t="s">
        <v>2289</v>
      </c>
      <c r="B894" s="20" t="s">
        <v>860</v>
      </c>
      <c r="C894" s="20" t="s">
        <v>1936</v>
      </c>
      <c r="D894" s="20" t="s">
        <v>2290</v>
      </c>
      <c r="F894" s="4">
        <f t="shared" si="81"/>
        <v>0</v>
      </c>
      <c r="H894" s="4">
        <f t="shared" si="79"/>
        <v>0</v>
      </c>
      <c r="J894" s="4">
        <f t="shared" si="80"/>
        <v>0</v>
      </c>
      <c r="L894" s="4">
        <f t="shared" si="77"/>
        <v>0</v>
      </c>
    </row>
    <row r="895" spans="1:12" x14ac:dyDescent="0.2">
      <c r="A895" s="20" t="s">
        <v>2289</v>
      </c>
      <c r="B895" s="20" t="s">
        <v>2328</v>
      </c>
      <c r="C895" s="20" t="s">
        <v>1936</v>
      </c>
      <c r="D895" s="20" t="s">
        <v>2329</v>
      </c>
      <c r="F895" s="4">
        <f t="shared" si="81"/>
        <v>0</v>
      </c>
      <c r="H895" s="4">
        <f t="shared" si="79"/>
        <v>0</v>
      </c>
      <c r="J895" s="4">
        <f t="shared" si="80"/>
        <v>0</v>
      </c>
      <c r="K895" s="21" t="s">
        <v>117</v>
      </c>
      <c r="L895" s="4">
        <f t="shared" si="77"/>
        <v>1000</v>
      </c>
    </row>
    <row r="896" spans="1:12" x14ac:dyDescent="0.2">
      <c r="A896" s="20" t="s">
        <v>2937</v>
      </c>
      <c r="B896" s="20" t="s">
        <v>2938</v>
      </c>
      <c r="C896" s="20" t="s">
        <v>1936</v>
      </c>
      <c r="D896" s="20" t="s">
        <v>2939</v>
      </c>
      <c r="F896" s="4">
        <v>960308.89</v>
      </c>
      <c r="G896" s="21" t="s">
        <v>2940</v>
      </c>
      <c r="H896" s="4">
        <f t="shared" si="79"/>
        <v>960308.89</v>
      </c>
      <c r="I896" s="21" t="s">
        <v>2941</v>
      </c>
      <c r="J896" s="4">
        <f t="shared" si="80"/>
        <v>922964.12</v>
      </c>
      <c r="K896" s="21" t="s">
        <v>2942</v>
      </c>
      <c r="L896" s="4">
        <f t="shared" si="77"/>
        <v>971270.99</v>
      </c>
    </row>
    <row r="897" spans="1:12" x14ac:dyDescent="0.2">
      <c r="A897" s="20" t="s">
        <v>2937</v>
      </c>
      <c r="B897" s="20" t="s">
        <v>492</v>
      </c>
      <c r="C897" s="20" t="s">
        <v>1936</v>
      </c>
      <c r="D897" s="20" t="s">
        <v>2947</v>
      </c>
      <c r="E897" s="21" t="s">
        <v>2948</v>
      </c>
      <c r="F897" s="4">
        <f t="shared" ref="F897:F928" si="82">VALUE(E897)</f>
        <v>28389.27</v>
      </c>
      <c r="G897" s="21" t="s">
        <v>2948</v>
      </c>
      <c r="H897" s="4">
        <f t="shared" si="79"/>
        <v>28389.27</v>
      </c>
      <c r="I897" s="21" t="s">
        <v>2949</v>
      </c>
      <c r="J897" s="4">
        <f t="shared" si="80"/>
        <v>27614.37</v>
      </c>
      <c r="K897" s="21" t="s">
        <v>2950</v>
      </c>
      <c r="L897" s="4">
        <f t="shared" si="77"/>
        <v>28560.63</v>
      </c>
    </row>
    <row r="898" spans="1:12" x14ac:dyDescent="0.2">
      <c r="A898" s="20" t="s">
        <v>2937</v>
      </c>
      <c r="B898" s="20" t="s">
        <v>2953</v>
      </c>
      <c r="C898" s="20" t="s">
        <v>1936</v>
      </c>
      <c r="D898" s="20" t="s">
        <v>2954</v>
      </c>
      <c r="E898" s="21" t="s">
        <v>2955</v>
      </c>
      <c r="F898" s="4">
        <f t="shared" si="82"/>
        <v>705735.5</v>
      </c>
      <c r="G898" s="21" t="s">
        <v>2955</v>
      </c>
      <c r="H898" s="4">
        <f t="shared" si="79"/>
        <v>705735.5</v>
      </c>
      <c r="I898" s="21" t="s">
        <v>2956</v>
      </c>
      <c r="J898" s="4">
        <f t="shared" si="80"/>
        <v>663505.82999999996</v>
      </c>
      <c r="K898" s="21" t="s">
        <v>2957</v>
      </c>
      <c r="L898" s="4">
        <f t="shared" si="77"/>
        <v>715550</v>
      </c>
    </row>
    <row r="899" spans="1:12" x14ac:dyDescent="0.2">
      <c r="A899" s="20" t="s">
        <v>2937</v>
      </c>
      <c r="B899" s="20" t="s">
        <v>2958</v>
      </c>
      <c r="C899" s="20" t="s">
        <v>1936</v>
      </c>
      <c r="D899" s="20" t="s">
        <v>2959</v>
      </c>
      <c r="E899" s="21" t="s">
        <v>2960</v>
      </c>
      <c r="F899" s="4">
        <f t="shared" si="82"/>
        <v>1422366.54</v>
      </c>
      <c r="G899" s="21" t="s">
        <v>2960</v>
      </c>
      <c r="H899" s="4">
        <f t="shared" si="79"/>
        <v>1422366.54</v>
      </c>
      <c r="I899" s="21" t="s">
        <v>2961</v>
      </c>
      <c r="J899" s="4">
        <f t="shared" si="80"/>
        <v>1461143.83</v>
      </c>
      <c r="K899" s="21" t="s">
        <v>2962</v>
      </c>
      <c r="L899" s="4">
        <f t="shared" ref="L899:L963" si="83">VALUE(K899)</f>
        <v>1511221.58</v>
      </c>
    </row>
    <row r="900" spans="1:12" x14ac:dyDescent="0.2">
      <c r="A900" s="20" t="s">
        <v>2937</v>
      </c>
      <c r="B900" s="20" t="s">
        <v>2570</v>
      </c>
      <c r="C900" s="20" t="s">
        <v>1936</v>
      </c>
      <c r="D900" s="20" t="s">
        <v>2978</v>
      </c>
      <c r="E900" s="21" t="s">
        <v>2979</v>
      </c>
      <c r="F900" s="4">
        <f t="shared" si="82"/>
        <v>122381.9</v>
      </c>
      <c r="G900" s="21" t="s">
        <v>2979</v>
      </c>
      <c r="H900" s="4">
        <f t="shared" si="79"/>
        <v>122381.9</v>
      </c>
      <c r="I900" s="21" t="s">
        <v>2980</v>
      </c>
      <c r="J900" s="4">
        <f t="shared" si="80"/>
        <v>131782.43</v>
      </c>
      <c r="K900" s="21" t="s">
        <v>2981</v>
      </c>
      <c r="L900" s="4">
        <f t="shared" si="83"/>
        <v>128402.16</v>
      </c>
    </row>
    <row r="901" spans="1:12" x14ac:dyDescent="0.2">
      <c r="A901" s="20" t="s">
        <v>2937</v>
      </c>
      <c r="B901" s="20" t="s">
        <v>1416</v>
      </c>
      <c r="C901" s="20" t="s">
        <v>1936</v>
      </c>
      <c r="D901" s="20" t="s">
        <v>3011</v>
      </c>
      <c r="E901" s="21" t="s">
        <v>3012</v>
      </c>
      <c r="F901" s="4">
        <f t="shared" si="82"/>
        <v>738851.26</v>
      </c>
      <c r="G901" s="21" t="s">
        <v>3012</v>
      </c>
      <c r="H901" s="4">
        <f t="shared" si="79"/>
        <v>738851.26</v>
      </c>
      <c r="I901" s="21" t="s">
        <v>3013</v>
      </c>
      <c r="J901" s="4">
        <f t="shared" si="80"/>
        <v>736917.69</v>
      </c>
      <c r="K901" s="21" t="s">
        <v>3014</v>
      </c>
      <c r="L901" s="4">
        <v>611000</v>
      </c>
    </row>
    <row r="902" spans="1:12" x14ac:dyDescent="0.2">
      <c r="A902" s="20" t="s">
        <v>3015</v>
      </c>
      <c r="B902" s="20" t="s">
        <v>149</v>
      </c>
      <c r="C902" s="20" t="s">
        <v>1936</v>
      </c>
      <c r="D902" s="20" t="s">
        <v>3038</v>
      </c>
      <c r="E902" s="21" t="s">
        <v>30</v>
      </c>
      <c r="F902" s="4">
        <f t="shared" si="82"/>
        <v>100</v>
      </c>
      <c r="G902" s="21" t="s">
        <v>30</v>
      </c>
      <c r="H902" s="4">
        <f t="shared" si="79"/>
        <v>100</v>
      </c>
      <c r="J902" s="4">
        <f t="shared" si="80"/>
        <v>0</v>
      </c>
      <c r="K902" s="21" t="s">
        <v>30</v>
      </c>
      <c r="L902" s="4">
        <f t="shared" si="83"/>
        <v>100</v>
      </c>
    </row>
    <row r="903" spans="1:12" x14ac:dyDescent="0.2">
      <c r="A903" s="20" t="s">
        <v>3064</v>
      </c>
      <c r="B903" s="20" t="s">
        <v>749</v>
      </c>
      <c r="C903" s="20" t="s">
        <v>1936</v>
      </c>
      <c r="D903" s="20" t="s">
        <v>3089</v>
      </c>
      <c r="E903" s="21" t="s">
        <v>51</v>
      </c>
      <c r="F903" s="4">
        <f t="shared" si="82"/>
        <v>4000</v>
      </c>
      <c r="G903" s="21" t="s">
        <v>51</v>
      </c>
      <c r="H903" s="4">
        <f t="shared" si="79"/>
        <v>4000</v>
      </c>
      <c r="I903" s="21" t="s">
        <v>3090</v>
      </c>
      <c r="J903" s="4">
        <f t="shared" si="80"/>
        <v>3613.06</v>
      </c>
      <c r="K903" s="21" t="s">
        <v>51</v>
      </c>
      <c r="L903" s="4">
        <f t="shared" si="83"/>
        <v>4000</v>
      </c>
    </row>
    <row r="904" spans="1:12" x14ac:dyDescent="0.2">
      <c r="A904" s="20" t="s">
        <v>3064</v>
      </c>
      <c r="B904" s="20" t="s">
        <v>170</v>
      </c>
      <c r="C904" s="20" t="s">
        <v>1936</v>
      </c>
      <c r="D904" s="20" t="s">
        <v>3181</v>
      </c>
      <c r="E904" s="21" t="s">
        <v>25</v>
      </c>
      <c r="F904" s="4">
        <f t="shared" si="82"/>
        <v>1500</v>
      </c>
      <c r="G904" s="21" t="s">
        <v>25</v>
      </c>
      <c r="H904" s="4">
        <f t="shared" si="79"/>
        <v>1500</v>
      </c>
      <c r="J904" s="4">
        <f t="shared" si="80"/>
        <v>0</v>
      </c>
      <c r="K904" s="21" t="s">
        <v>127</v>
      </c>
      <c r="L904" s="4">
        <f t="shared" si="83"/>
        <v>2500</v>
      </c>
    </row>
    <row r="905" spans="1:12" x14ac:dyDescent="0.2">
      <c r="A905" s="20" t="s">
        <v>3064</v>
      </c>
      <c r="B905" s="20" t="s">
        <v>3239</v>
      </c>
      <c r="C905" s="20" t="s">
        <v>1936</v>
      </c>
      <c r="D905" s="20" t="s">
        <v>3242</v>
      </c>
      <c r="E905" s="21" t="s">
        <v>3243</v>
      </c>
      <c r="F905" s="4">
        <f t="shared" si="82"/>
        <v>6400</v>
      </c>
      <c r="G905" s="21" t="s">
        <v>3243</v>
      </c>
      <c r="H905" s="4">
        <f t="shared" si="79"/>
        <v>6400</v>
      </c>
      <c r="I905" s="21" t="s">
        <v>3244</v>
      </c>
      <c r="J905" s="4">
        <f t="shared" si="80"/>
        <v>2352.2399999999998</v>
      </c>
      <c r="K905" s="21" t="s">
        <v>3243</v>
      </c>
      <c r="L905" s="4">
        <f t="shared" si="83"/>
        <v>6400</v>
      </c>
    </row>
    <row r="906" spans="1:12" x14ac:dyDescent="0.2">
      <c r="A906" s="20" t="s">
        <v>3374</v>
      </c>
      <c r="B906" s="20" t="s">
        <v>3315</v>
      </c>
      <c r="C906" s="20" t="s">
        <v>1936</v>
      </c>
      <c r="D906" s="20" t="s">
        <v>3378</v>
      </c>
      <c r="E906" s="21" t="s">
        <v>2617</v>
      </c>
      <c r="F906" s="4">
        <f t="shared" si="82"/>
        <v>400</v>
      </c>
      <c r="G906" s="21" t="s">
        <v>2617</v>
      </c>
      <c r="H906" s="4">
        <f t="shared" si="79"/>
        <v>400</v>
      </c>
      <c r="J906" s="4">
        <f t="shared" si="80"/>
        <v>0</v>
      </c>
      <c r="K906" s="21" t="s">
        <v>2617</v>
      </c>
      <c r="L906" s="4">
        <f t="shared" si="83"/>
        <v>400</v>
      </c>
    </row>
    <row r="907" spans="1:12" x14ac:dyDescent="0.2">
      <c r="A907" s="20" t="s">
        <v>3402</v>
      </c>
      <c r="B907" s="20" t="s">
        <v>600</v>
      </c>
      <c r="C907" s="20" t="s">
        <v>1936</v>
      </c>
      <c r="D907" s="20" t="s">
        <v>3415</v>
      </c>
      <c r="E907" s="21" t="s">
        <v>3416</v>
      </c>
      <c r="F907" s="4">
        <f t="shared" si="82"/>
        <v>900</v>
      </c>
      <c r="G907" s="21" t="s">
        <v>3416</v>
      </c>
      <c r="H907" s="4">
        <f t="shared" si="79"/>
        <v>900</v>
      </c>
      <c r="J907" s="4">
        <f t="shared" si="80"/>
        <v>0</v>
      </c>
      <c r="K907" s="21" t="s">
        <v>25</v>
      </c>
      <c r="L907" s="4">
        <f t="shared" si="83"/>
        <v>1500</v>
      </c>
    </row>
    <row r="908" spans="1:12" x14ac:dyDescent="0.2">
      <c r="A908" s="20" t="s">
        <v>1855</v>
      </c>
      <c r="B908" s="20" t="s">
        <v>1932</v>
      </c>
      <c r="C908" s="20" t="s">
        <v>1939</v>
      </c>
      <c r="D908" s="20" t="s">
        <v>1940</v>
      </c>
      <c r="F908" s="4">
        <f t="shared" si="82"/>
        <v>0</v>
      </c>
      <c r="H908" s="4">
        <f t="shared" si="79"/>
        <v>0</v>
      </c>
      <c r="J908" s="4">
        <f t="shared" si="80"/>
        <v>0</v>
      </c>
      <c r="L908" s="4">
        <f t="shared" si="83"/>
        <v>0</v>
      </c>
    </row>
    <row r="909" spans="1:12" x14ac:dyDescent="0.2">
      <c r="A909" s="20" t="s">
        <v>1978</v>
      </c>
      <c r="B909" s="20" t="s">
        <v>1979</v>
      </c>
      <c r="C909" s="20" t="s">
        <v>1939</v>
      </c>
      <c r="D909" s="20" t="s">
        <v>2008</v>
      </c>
      <c r="F909" s="4">
        <f t="shared" si="82"/>
        <v>0</v>
      </c>
      <c r="H909" s="4">
        <f t="shared" si="79"/>
        <v>0</v>
      </c>
      <c r="J909" s="4">
        <f t="shared" si="80"/>
        <v>0</v>
      </c>
      <c r="L909" s="4">
        <f t="shared" si="83"/>
        <v>0</v>
      </c>
    </row>
    <row r="910" spans="1:12" x14ac:dyDescent="0.2">
      <c r="A910" s="20" t="s">
        <v>2159</v>
      </c>
      <c r="B910" s="20" t="s">
        <v>2265</v>
      </c>
      <c r="C910" s="20" t="s">
        <v>1939</v>
      </c>
      <c r="D910" s="20" t="s">
        <v>2269</v>
      </c>
      <c r="E910" s="21" t="s">
        <v>169</v>
      </c>
      <c r="F910" s="4">
        <f t="shared" si="82"/>
        <v>2000</v>
      </c>
      <c r="G910" s="21" t="s">
        <v>169</v>
      </c>
      <c r="H910" s="4">
        <f t="shared" si="79"/>
        <v>2000</v>
      </c>
      <c r="J910" s="4">
        <f t="shared" si="80"/>
        <v>0</v>
      </c>
      <c r="L910" s="4">
        <f t="shared" si="83"/>
        <v>0</v>
      </c>
    </row>
    <row r="911" spans="1:12" x14ac:dyDescent="0.2">
      <c r="A911" s="20" t="s">
        <v>2937</v>
      </c>
      <c r="B911" s="20" t="s">
        <v>2938</v>
      </c>
      <c r="C911" s="20" t="s">
        <v>1939</v>
      </c>
      <c r="D911" s="20" t="s">
        <v>2943</v>
      </c>
      <c r="E911" s="21" t="s">
        <v>1806</v>
      </c>
      <c r="F911" s="4">
        <f t="shared" si="82"/>
        <v>60000</v>
      </c>
      <c r="G911" s="21" t="s">
        <v>1806</v>
      </c>
      <c r="H911" s="4">
        <f t="shared" si="79"/>
        <v>60000</v>
      </c>
      <c r="I911" s="21" t="s">
        <v>2944</v>
      </c>
      <c r="J911" s="4">
        <f t="shared" si="80"/>
        <v>16173.83</v>
      </c>
      <c r="L911" s="4">
        <f t="shared" si="83"/>
        <v>0</v>
      </c>
    </row>
    <row r="912" spans="1:12" x14ac:dyDescent="0.2">
      <c r="A912" s="20" t="s">
        <v>2937</v>
      </c>
      <c r="B912" s="20" t="s">
        <v>492</v>
      </c>
      <c r="C912" s="20" t="s">
        <v>1939</v>
      </c>
      <c r="D912" s="20" t="s">
        <v>2951</v>
      </c>
      <c r="E912" s="21" t="s">
        <v>2952</v>
      </c>
      <c r="F912" s="4">
        <f t="shared" si="82"/>
        <v>140193.35</v>
      </c>
      <c r="G912" s="21" t="s">
        <v>2952</v>
      </c>
      <c r="H912" s="4">
        <f t="shared" si="79"/>
        <v>140193.35</v>
      </c>
      <c r="I912" s="21" t="s">
        <v>2952</v>
      </c>
      <c r="J912" s="4">
        <f t="shared" si="80"/>
        <v>140193.35</v>
      </c>
      <c r="K912" s="21" t="s">
        <v>2952</v>
      </c>
      <c r="L912" s="4">
        <v>78044.38</v>
      </c>
    </row>
    <row r="913" spans="1:12" x14ac:dyDescent="0.2">
      <c r="A913" s="20" t="s">
        <v>2937</v>
      </c>
      <c r="B913" s="20" t="s">
        <v>2958</v>
      </c>
      <c r="C913" s="20" t="s">
        <v>1939</v>
      </c>
      <c r="D913" s="20" t="s">
        <v>2963</v>
      </c>
      <c r="E913" s="21" t="s">
        <v>2964</v>
      </c>
      <c r="F913" s="4">
        <f t="shared" si="82"/>
        <v>42837.8</v>
      </c>
      <c r="G913" s="21" t="s">
        <v>2964</v>
      </c>
      <c r="H913" s="4">
        <f t="shared" si="79"/>
        <v>42837.8</v>
      </c>
      <c r="I913" s="21" t="s">
        <v>2965</v>
      </c>
      <c r="J913" s="4">
        <f t="shared" si="80"/>
        <v>43708.47</v>
      </c>
      <c r="K913" s="21" t="s">
        <v>2966</v>
      </c>
      <c r="L913" s="4">
        <f t="shared" si="83"/>
        <v>44712.23</v>
      </c>
    </row>
    <row r="914" spans="1:12" x14ac:dyDescent="0.2">
      <c r="A914" s="20" t="s">
        <v>2937</v>
      </c>
      <c r="B914" s="20" t="s">
        <v>2570</v>
      </c>
      <c r="C914" s="20" t="s">
        <v>1939</v>
      </c>
      <c r="D914" s="20" t="s">
        <v>2982</v>
      </c>
      <c r="E914" s="21" t="s">
        <v>2983</v>
      </c>
      <c r="F914" s="4">
        <f t="shared" si="82"/>
        <v>3667.83</v>
      </c>
      <c r="G914" s="21" t="s">
        <v>2983</v>
      </c>
      <c r="H914" s="4">
        <f t="shared" si="79"/>
        <v>3667.83</v>
      </c>
      <c r="I914" s="21" t="s">
        <v>2984</v>
      </c>
      <c r="J914" s="4">
        <f t="shared" si="80"/>
        <v>3608.45</v>
      </c>
      <c r="K914" s="21" t="s">
        <v>2985</v>
      </c>
      <c r="L914" s="4">
        <f t="shared" si="83"/>
        <v>3689.76</v>
      </c>
    </row>
    <row r="915" spans="1:12" x14ac:dyDescent="0.2">
      <c r="A915" s="20" t="s">
        <v>3064</v>
      </c>
      <c r="B915" s="20" t="s">
        <v>167</v>
      </c>
      <c r="C915" s="20" t="s">
        <v>1939</v>
      </c>
      <c r="D915" s="20" t="s">
        <v>3156</v>
      </c>
      <c r="E915" s="21" t="s">
        <v>3000</v>
      </c>
      <c r="F915" s="4">
        <f t="shared" si="82"/>
        <v>800</v>
      </c>
      <c r="G915" s="21" t="s">
        <v>3000</v>
      </c>
      <c r="H915" s="4">
        <f t="shared" si="79"/>
        <v>800</v>
      </c>
      <c r="J915" s="4">
        <f t="shared" si="80"/>
        <v>0</v>
      </c>
      <c r="K915" s="21" t="s">
        <v>3000</v>
      </c>
      <c r="L915" s="4">
        <f t="shared" si="83"/>
        <v>800</v>
      </c>
    </row>
    <row r="916" spans="1:12" x14ac:dyDescent="0.2">
      <c r="A916" s="20" t="s">
        <v>1978</v>
      </c>
      <c r="B916" s="20" t="s">
        <v>1979</v>
      </c>
      <c r="C916" s="20" t="s">
        <v>2009</v>
      </c>
      <c r="D916" s="20" t="s">
        <v>2010</v>
      </c>
      <c r="E916" s="21" t="s">
        <v>2011</v>
      </c>
      <c r="F916" s="4">
        <f t="shared" si="82"/>
        <v>1451.69</v>
      </c>
      <c r="G916" s="21" t="s">
        <v>2011</v>
      </c>
      <c r="H916" s="4">
        <f t="shared" si="79"/>
        <v>1451.69</v>
      </c>
      <c r="I916" s="21" t="s">
        <v>2011</v>
      </c>
      <c r="J916" s="4">
        <f t="shared" si="80"/>
        <v>1451.69</v>
      </c>
      <c r="L916" s="4">
        <f t="shared" si="83"/>
        <v>0</v>
      </c>
    </row>
    <row r="917" spans="1:12" x14ac:dyDescent="0.2">
      <c r="A917" s="20" t="s">
        <v>2937</v>
      </c>
      <c r="B917" s="20" t="s">
        <v>2938</v>
      </c>
      <c r="C917" s="20" t="s">
        <v>2009</v>
      </c>
      <c r="D917" s="20" t="s">
        <v>2945</v>
      </c>
      <c r="F917" s="4">
        <f t="shared" si="82"/>
        <v>0</v>
      </c>
      <c r="H917" s="4">
        <f t="shared" si="79"/>
        <v>0</v>
      </c>
      <c r="J917" s="4">
        <f t="shared" si="80"/>
        <v>0</v>
      </c>
      <c r="K917" s="21" t="s">
        <v>1806</v>
      </c>
      <c r="L917" s="4">
        <f t="shared" si="83"/>
        <v>60000</v>
      </c>
    </row>
    <row r="918" spans="1:12" x14ac:dyDescent="0.2">
      <c r="A918" s="20" t="s">
        <v>1978</v>
      </c>
      <c r="B918" s="20" t="s">
        <v>1979</v>
      </c>
      <c r="C918" s="20" t="s">
        <v>2012</v>
      </c>
      <c r="D918" s="20" t="s">
        <v>2013</v>
      </c>
      <c r="F918" s="4">
        <f t="shared" si="82"/>
        <v>0</v>
      </c>
      <c r="H918" s="4">
        <f t="shared" si="79"/>
        <v>0</v>
      </c>
      <c r="J918" s="4">
        <f t="shared" si="80"/>
        <v>0</v>
      </c>
      <c r="L918" s="4">
        <f t="shared" si="83"/>
        <v>0</v>
      </c>
    </row>
    <row r="919" spans="1:12" x14ac:dyDescent="0.2">
      <c r="A919" s="20" t="s">
        <v>1978</v>
      </c>
      <c r="B919" s="20" t="s">
        <v>1979</v>
      </c>
      <c r="C919" s="20" t="s">
        <v>2014</v>
      </c>
      <c r="D919" s="20" t="s">
        <v>2015</v>
      </c>
      <c r="F919" s="4">
        <f t="shared" si="82"/>
        <v>0</v>
      </c>
      <c r="H919" s="4">
        <f t="shared" si="79"/>
        <v>0</v>
      </c>
      <c r="J919" s="4">
        <f t="shared" si="80"/>
        <v>0</v>
      </c>
      <c r="L919" s="4">
        <f t="shared" si="83"/>
        <v>0</v>
      </c>
    </row>
    <row r="920" spans="1:12" x14ac:dyDescent="0.2">
      <c r="A920" s="20" t="s">
        <v>53</v>
      </c>
      <c r="B920" s="20" t="s">
        <v>63</v>
      </c>
      <c r="C920" s="20" t="s">
        <v>71</v>
      </c>
      <c r="D920" s="20" t="s">
        <v>72</v>
      </c>
      <c r="F920" s="4">
        <f t="shared" si="82"/>
        <v>0</v>
      </c>
      <c r="H920" s="4">
        <f t="shared" si="79"/>
        <v>0</v>
      </c>
      <c r="I920" s="21" t="s">
        <v>73</v>
      </c>
      <c r="J920" s="4">
        <f t="shared" si="80"/>
        <v>210.54</v>
      </c>
      <c r="L920" s="4">
        <f t="shared" si="83"/>
        <v>0</v>
      </c>
    </row>
    <row r="921" spans="1:12" x14ac:dyDescent="0.2">
      <c r="A921" s="20" t="s">
        <v>1855</v>
      </c>
      <c r="B921" s="20" t="s">
        <v>900</v>
      </c>
      <c r="C921" s="20" t="s">
        <v>71</v>
      </c>
      <c r="D921" s="20" t="s">
        <v>1882</v>
      </c>
      <c r="F921" s="4">
        <f t="shared" si="82"/>
        <v>0</v>
      </c>
      <c r="H921" s="4">
        <f t="shared" si="79"/>
        <v>0</v>
      </c>
      <c r="I921" s="21" t="s">
        <v>1883</v>
      </c>
      <c r="J921" s="4">
        <f t="shared" si="80"/>
        <v>4000.26</v>
      </c>
      <c r="L921" s="4">
        <f t="shared" si="83"/>
        <v>0</v>
      </c>
    </row>
    <row r="922" spans="1:12" x14ac:dyDescent="0.2">
      <c r="A922" s="20" t="s">
        <v>1855</v>
      </c>
      <c r="B922" s="20" t="s">
        <v>1932</v>
      </c>
      <c r="C922" s="20" t="s">
        <v>71</v>
      </c>
      <c r="D922" s="20" t="s">
        <v>1941</v>
      </c>
      <c r="F922" s="4">
        <f t="shared" si="82"/>
        <v>0</v>
      </c>
      <c r="H922" s="4">
        <f t="shared" si="79"/>
        <v>0</v>
      </c>
      <c r="I922" s="21" t="s">
        <v>73</v>
      </c>
      <c r="J922" s="4">
        <f t="shared" si="80"/>
        <v>210.54</v>
      </c>
      <c r="L922" s="4">
        <f t="shared" si="83"/>
        <v>0</v>
      </c>
    </row>
    <row r="923" spans="1:12" x14ac:dyDescent="0.2">
      <c r="A923" s="20" t="s">
        <v>1978</v>
      </c>
      <c r="B923" s="20" t="s">
        <v>2017</v>
      </c>
      <c r="C923" s="20" t="s">
        <v>71</v>
      </c>
      <c r="D923" s="20" t="s">
        <v>2029</v>
      </c>
      <c r="F923" s="4">
        <f t="shared" si="82"/>
        <v>0</v>
      </c>
      <c r="H923" s="4">
        <f t="shared" si="79"/>
        <v>0</v>
      </c>
      <c r="I923" s="21" t="s">
        <v>2030</v>
      </c>
      <c r="J923" s="4">
        <f t="shared" si="80"/>
        <v>480.98</v>
      </c>
      <c r="L923" s="4">
        <f t="shared" si="83"/>
        <v>0</v>
      </c>
    </row>
    <row r="924" spans="1:12" x14ac:dyDescent="0.2">
      <c r="A924" s="20" t="s">
        <v>2074</v>
      </c>
      <c r="B924" s="20" t="s">
        <v>2116</v>
      </c>
      <c r="C924" s="20" t="s">
        <v>71</v>
      </c>
      <c r="D924" s="20" t="s">
        <v>2128</v>
      </c>
      <c r="F924" s="4">
        <f t="shared" si="82"/>
        <v>0</v>
      </c>
      <c r="H924" s="4">
        <f t="shared" si="79"/>
        <v>0</v>
      </c>
      <c r="I924" s="21" t="s">
        <v>2129</v>
      </c>
      <c r="J924" s="4">
        <f t="shared" si="80"/>
        <v>3250.59</v>
      </c>
      <c r="L924" s="4">
        <f t="shared" si="83"/>
        <v>0</v>
      </c>
    </row>
    <row r="925" spans="1:12" x14ac:dyDescent="0.2">
      <c r="A925" s="20" t="s">
        <v>2289</v>
      </c>
      <c r="B925" s="20" t="s">
        <v>2309</v>
      </c>
      <c r="C925" s="20" t="s">
        <v>71</v>
      </c>
      <c r="D925" s="20" t="s">
        <v>2314</v>
      </c>
      <c r="E925" s="21" t="s">
        <v>1655</v>
      </c>
      <c r="F925" s="4">
        <f t="shared" si="82"/>
        <v>8000</v>
      </c>
      <c r="G925" s="21" t="s">
        <v>1655</v>
      </c>
      <c r="H925" s="4">
        <f t="shared" si="79"/>
        <v>8000</v>
      </c>
      <c r="I925" s="21" t="s">
        <v>2315</v>
      </c>
      <c r="J925" s="4">
        <f t="shared" si="80"/>
        <v>2855.73</v>
      </c>
      <c r="L925" s="4">
        <f t="shared" si="83"/>
        <v>0</v>
      </c>
    </row>
    <row r="926" spans="1:12" x14ac:dyDescent="0.2">
      <c r="A926" s="20" t="s">
        <v>2937</v>
      </c>
      <c r="B926" s="20" t="s">
        <v>2570</v>
      </c>
      <c r="C926" s="20" t="s">
        <v>71</v>
      </c>
      <c r="D926" s="20" t="s">
        <v>2986</v>
      </c>
      <c r="E926" s="21" t="s">
        <v>2987</v>
      </c>
      <c r="F926" s="4">
        <f t="shared" si="82"/>
        <v>73301.8</v>
      </c>
      <c r="G926" s="21" t="s">
        <v>2987</v>
      </c>
      <c r="H926" s="4">
        <f t="shared" si="79"/>
        <v>73301.8</v>
      </c>
      <c r="I926" s="21" t="s">
        <v>2987</v>
      </c>
      <c r="J926" s="4">
        <f t="shared" si="80"/>
        <v>73301.8</v>
      </c>
      <c r="K926" s="21" t="s">
        <v>2988</v>
      </c>
      <c r="L926" s="4">
        <f t="shared" si="83"/>
        <v>80631.98</v>
      </c>
    </row>
    <row r="927" spans="1:12" x14ac:dyDescent="0.2">
      <c r="A927" s="20" t="s">
        <v>3064</v>
      </c>
      <c r="B927" s="20" t="s">
        <v>3239</v>
      </c>
      <c r="C927" s="20" t="s">
        <v>71</v>
      </c>
      <c r="D927" s="20" t="s">
        <v>3245</v>
      </c>
      <c r="E927" s="21" t="s">
        <v>3246</v>
      </c>
      <c r="F927" s="4">
        <f t="shared" si="82"/>
        <v>6800</v>
      </c>
      <c r="G927" s="21" t="s">
        <v>3246</v>
      </c>
      <c r="H927" s="4">
        <f t="shared" si="79"/>
        <v>6800</v>
      </c>
      <c r="I927" s="21" t="s">
        <v>3247</v>
      </c>
      <c r="J927" s="4">
        <f t="shared" si="80"/>
        <v>27616.13</v>
      </c>
      <c r="K927" s="21" t="s">
        <v>3246</v>
      </c>
      <c r="L927" s="4">
        <f t="shared" si="83"/>
        <v>6800</v>
      </c>
    </row>
    <row r="928" spans="1:12" x14ac:dyDescent="0.2">
      <c r="A928" s="20" t="s">
        <v>3440</v>
      </c>
      <c r="B928" s="20" t="s">
        <v>130</v>
      </c>
      <c r="C928" s="20" t="s">
        <v>71</v>
      </c>
      <c r="D928" s="20" t="s">
        <v>3469</v>
      </c>
      <c r="E928" s="21" t="s">
        <v>157</v>
      </c>
      <c r="F928" s="4">
        <f t="shared" si="82"/>
        <v>6000</v>
      </c>
      <c r="G928" s="21" t="s">
        <v>157</v>
      </c>
      <c r="H928" s="4">
        <f t="shared" si="79"/>
        <v>6000</v>
      </c>
      <c r="J928" s="4">
        <f t="shared" si="80"/>
        <v>0</v>
      </c>
      <c r="L928" s="4">
        <v>12000</v>
      </c>
    </row>
    <row r="929" spans="1:12" x14ac:dyDescent="0.2">
      <c r="A929" s="20" t="s">
        <v>3440</v>
      </c>
      <c r="B929" s="20" t="s">
        <v>130</v>
      </c>
      <c r="C929" s="20" t="s">
        <v>3470</v>
      </c>
      <c r="D929" s="20" t="s">
        <v>3471</v>
      </c>
      <c r="E929" s="21" t="s">
        <v>146</v>
      </c>
      <c r="F929" s="4">
        <f t="shared" ref="F929:F952" si="84">VALUE(E929)</f>
        <v>10000</v>
      </c>
      <c r="G929" s="21" t="s">
        <v>146</v>
      </c>
      <c r="H929" s="4">
        <f t="shared" si="79"/>
        <v>10000</v>
      </c>
      <c r="I929" s="21" t="s">
        <v>3472</v>
      </c>
      <c r="J929" s="4">
        <f t="shared" si="80"/>
        <v>16147.51</v>
      </c>
      <c r="K929" s="21" t="s">
        <v>3473</v>
      </c>
      <c r="L929" s="4">
        <f t="shared" si="83"/>
        <v>55260.7</v>
      </c>
    </row>
    <row r="930" spans="1:12" x14ac:dyDescent="0.2">
      <c r="A930" s="20" t="s">
        <v>3440</v>
      </c>
      <c r="B930" s="20" t="s">
        <v>130</v>
      </c>
      <c r="C930" s="20" t="s">
        <v>3474</v>
      </c>
      <c r="D930" s="20" t="s">
        <v>3475</v>
      </c>
      <c r="F930" s="4">
        <f t="shared" si="84"/>
        <v>0</v>
      </c>
      <c r="H930" s="4">
        <f t="shared" si="79"/>
        <v>0</v>
      </c>
      <c r="I930" s="21" t="s">
        <v>3476</v>
      </c>
      <c r="J930" s="4">
        <f t="shared" si="80"/>
        <v>7144.93</v>
      </c>
      <c r="L930" s="4">
        <f t="shared" si="83"/>
        <v>0</v>
      </c>
    </row>
    <row r="931" spans="1:12" x14ac:dyDescent="0.2">
      <c r="A931" s="20" t="s">
        <v>1781</v>
      </c>
      <c r="B931" s="20" t="s">
        <v>1234</v>
      </c>
      <c r="C931" s="20" t="s">
        <v>1813</v>
      </c>
      <c r="D931" s="20" t="s">
        <v>1814</v>
      </c>
      <c r="E931" s="21" t="s">
        <v>69</v>
      </c>
      <c r="F931" s="4">
        <f t="shared" si="84"/>
        <v>15000</v>
      </c>
      <c r="G931" s="21" t="s">
        <v>69</v>
      </c>
      <c r="H931" s="4">
        <f t="shared" si="79"/>
        <v>15000</v>
      </c>
      <c r="I931" s="21" t="s">
        <v>1815</v>
      </c>
      <c r="J931" s="4">
        <f t="shared" si="80"/>
        <v>11670.45</v>
      </c>
      <c r="L931" s="4">
        <f t="shared" si="83"/>
        <v>0</v>
      </c>
    </row>
    <row r="932" spans="1:12" x14ac:dyDescent="0.2">
      <c r="A932" s="20" t="s">
        <v>9</v>
      </c>
      <c r="B932" s="20" t="s">
        <v>48</v>
      </c>
      <c r="C932" s="20" t="s">
        <v>49</v>
      </c>
      <c r="D932" s="20" t="s">
        <v>50</v>
      </c>
      <c r="E932" s="21" t="s">
        <v>51</v>
      </c>
      <c r="F932" s="4">
        <f t="shared" si="84"/>
        <v>4000</v>
      </c>
      <c r="G932" s="21" t="s">
        <v>51</v>
      </c>
      <c r="H932" s="4">
        <f t="shared" si="79"/>
        <v>4000</v>
      </c>
      <c r="J932" s="4">
        <f t="shared" si="80"/>
        <v>0</v>
      </c>
      <c r="K932" s="21" t="s">
        <v>52</v>
      </c>
      <c r="L932" s="4">
        <f t="shared" si="83"/>
        <v>19000</v>
      </c>
    </row>
    <row r="933" spans="1:12" x14ac:dyDescent="0.2">
      <c r="A933" s="20" t="s">
        <v>9</v>
      </c>
      <c r="B933" s="20" t="s">
        <v>13</v>
      </c>
      <c r="C933" s="20" t="s">
        <v>38</v>
      </c>
      <c r="D933" s="20" t="s">
        <v>39</v>
      </c>
      <c r="E933" s="21" t="s">
        <v>40</v>
      </c>
      <c r="F933" s="4">
        <f t="shared" si="84"/>
        <v>2840</v>
      </c>
      <c r="G933" s="21" t="s">
        <v>40</v>
      </c>
      <c r="H933" s="4">
        <f t="shared" ref="H933:H997" si="85">VALUE(G933)</f>
        <v>2840</v>
      </c>
      <c r="I933" s="21" t="s">
        <v>41</v>
      </c>
      <c r="J933" s="4">
        <f t="shared" ref="J933:J997" si="86">VALUE(I933)</f>
        <v>112.72</v>
      </c>
      <c r="L933" s="4">
        <f t="shared" si="83"/>
        <v>0</v>
      </c>
    </row>
    <row r="934" spans="1:12" x14ac:dyDescent="0.2">
      <c r="A934" s="20" t="s">
        <v>53</v>
      </c>
      <c r="B934" s="20" t="s">
        <v>63</v>
      </c>
      <c r="C934" s="20" t="s">
        <v>38</v>
      </c>
      <c r="D934" s="20" t="s">
        <v>74</v>
      </c>
      <c r="E934" s="21" t="s">
        <v>23</v>
      </c>
      <c r="F934" s="4">
        <f t="shared" si="84"/>
        <v>3000</v>
      </c>
      <c r="G934" s="21" t="s">
        <v>23</v>
      </c>
      <c r="H934" s="4">
        <f t="shared" si="85"/>
        <v>3000</v>
      </c>
      <c r="J934" s="4">
        <f t="shared" si="86"/>
        <v>0</v>
      </c>
      <c r="K934" s="21" t="s">
        <v>23</v>
      </c>
      <c r="L934" s="4">
        <f t="shared" si="83"/>
        <v>3000</v>
      </c>
    </row>
    <row r="935" spans="1:12" x14ac:dyDescent="0.2">
      <c r="A935" s="20" t="s">
        <v>53</v>
      </c>
      <c r="B935" s="20" t="s">
        <v>78</v>
      </c>
      <c r="C935" s="20" t="s">
        <v>38</v>
      </c>
      <c r="D935" s="20" t="s">
        <v>83</v>
      </c>
      <c r="E935" s="21" t="s">
        <v>84</v>
      </c>
      <c r="F935" s="4">
        <f t="shared" si="84"/>
        <v>21500</v>
      </c>
      <c r="G935" s="21" t="s">
        <v>84</v>
      </c>
      <c r="H935" s="4">
        <f t="shared" si="85"/>
        <v>21500</v>
      </c>
      <c r="I935" s="21" t="s">
        <v>85</v>
      </c>
      <c r="J935" s="4">
        <f t="shared" si="86"/>
        <v>13612.5</v>
      </c>
      <c r="K935" s="21" t="s">
        <v>84</v>
      </c>
      <c r="L935" s="4">
        <f t="shared" si="83"/>
        <v>21500</v>
      </c>
    </row>
    <row r="936" spans="1:12" x14ac:dyDescent="0.2">
      <c r="A936" s="20" t="s">
        <v>106</v>
      </c>
      <c r="B936" s="20" t="s">
        <v>63</v>
      </c>
      <c r="C936" s="20" t="s">
        <v>38</v>
      </c>
      <c r="D936" s="20" t="s">
        <v>74</v>
      </c>
      <c r="F936" s="4">
        <f t="shared" si="84"/>
        <v>0</v>
      </c>
      <c r="H936" s="4">
        <f t="shared" si="85"/>
        <v>0</v>
      </c>
      <c r="J936" s="4">
        <f t="shared" si="86"/>
        <v>0</v>
      </c>
      <c r="L936" s="4">
        <f t="shared" si="83"/>
        <v>0</v>
      </c>
    </row>
    <row r="937" spans="1:12" x14ac:dyDescent="0.2">
      <c r="A937" s="20" t="s">
        <v>257</v>
      </c>
      <c r="B937" s="20" t="s">
        <v>63</v>
      </c>
      <c r="C937" s="20" t="s">
        <v>38</v>
      </c>
      <c r="D937" s="20" t="s">
        <v>74</v>
      </c>
      <c r="F937" s="4">
        <f t="shared" si="84"/>
        <v>0</v>
      </c>
      <c r="H937" s="4">
        <f t="shared" si="85"/>
        <v>0</v>
      </c>
      <c r="J937" s="4">
        <f t="shared" si="86"/>
        <v>0</v>
      </c>
      <c r="L937" s="4">
        <f t="shared" si="83"/>
        <v>0</v>
      </c>
    </row>
    <row r="938" spans="1:12" x14ac:dyDescent="0.2">
      <c r="A938" s="20" t="s">
        <v>258</v>
      </c>
      <c r="B938" s="20" t="s">
        <v>240</v>
      </c>
      <c r="C938" s="20" t="s">
        <v>38</v>
      </c>
      <c r="D938" s="20" t="s">
        <v>278</v>
      </c>
      <c r="F938" s="4">
        <f t="shared" si="84"/>
        <v>0</v>
      </c>
      <c r="H938" s="4">
        <f t="shared" si="85"/>
        <v>0</v>
      </c>
      <c r="J938" s="4">
        <f t="shared" si="86"/>
        <v>0</v>
      </c>
      <c r="L938" s="4">
        <f t="shared" si="83"/>
        <v>0</v>
      </c>
    </row>
    <row r="939" spans="1:12" x14ac:dyDescent="0.2">
      <c r="A939" s="20" t="s">
        <v>289</v>
      </c>
      <c r="B939" s="20" t="s">
        <v>290</v>
      </c>
      <c r="C939" s="20" t="s">
        <v>38</v>
      </c>
      <c r="D939" s="20" t="s">
        <v>298</v>
      </c>
      <c r="E939" s="21" t="s">
        <v>299</v>
      </c>
      <c r="F939" s="4">
        <f t="shared" si="84"/>
        <v>15500</v>
      </c>
      <c r="G939" s="21" t="s">
        <v>299</v>
      </c>
      <c r="H939" s="4">
        <f t="shared" si="85"/>
        <v>15500</v>
      </c>
      <c r="I939" s="21" t="s">
        <v>300</v>
      </c>
      <c r="J939" s="4">
        <f t="shared" si="86"/>
        <v>19433.849999999999</v>
      </c>
      <c r="K939" s="21" t="s">
        <v>299</v>
      </c>
      <c r="L939" s="4">
        <f t="shared" si="83"/>
        <v>15500</v>
      </c>
    </row>
    <row r="940" spans="1:12" x14ac:dyDescent="0.2">
      <c r="A940" s="20" t="s">
        <v>301</v>
      </c>
      <c r="B940" s="20" t="s">
        <v>302</v>
      </c>
      <c r="C940" s="20" t="s">
        <v>38</v>
      </c>
      <c r="D940" s="20" t="s">
        <v>304</v>
      </c>
      <c r="E940" s="21" t="s">
        <v>305</v>
      </c>
      <c r="F940" s="4">
        <f t="shared" si="84"/>
        <v>15972</v>
      </c>
      <c r="G940" s="21" t="s">
        <v>305</v>
      </c>
      <c r="H940" s="4">
        <f t="shared" si="85"/>
        <v>15972</v>
      </c>
      <c r="I940" s="21" t="s">
        <v>306</v>
      </c>
      <c r="J940" s="4">
        <f t="shared" si="86"/>
        <v>14941.68</v>
      </c>
      <c r="K940" s="21" t="s">
        <v>305</v>
      </c>
      <c r="L940" s="4">
        <f t="shared" si="83"/>
        <v>15972</v>
      </c>
    </row>
    <row r="941" spans="1:12" x14ac:dyDescent="0.2">
      <c r="A941" s="20" t="s">
        <v>310</v>
      </c>
      <c r="B941" s="20" t="s">
        <v>10</v>
      </c>
      <c r="C941" s="20" t="s">
        <v>38</v>
      </c>
      <c r="D941" s="20" t="s">
        <v>278</v>
      </c>
      <c r="F941" s="4">
        <f t="shared" si="84"/>
        <v>0</v>
      </c>
      <c r="H941" s="4">
        <f t="shared" si="85"/>
        <v>0</v>
      </c>
      <c r="I941" s="21" t="s">
        <v>315</v>
      </c>
      <c r="J941" s="4">
        <f t="shared" si="86"/>
        <v>3528.36</v>
      </c>
      <c r="L941" s="4">
        <f t="shared" si="83"/>
        <v>0</v>
      </c>
    </row>
    <row r="942" spans="1:12" x14ac:dyDescent="0.2">
      <c r="A942" s="20" t="s">
        <v>316</v>
      </c>
      <c r="B942" s="20" t="s">
        <v>1652</v>
      </c>
      <c r="C942" s="20" t="s">
        <v>38</v>
      </c>
      <c r="D942" s="20" t="s">
        <v>1657</v>
      </c>
      <c r="E942" s="21" t="s">
        <v>195</v>
      </c>
      <c r="F942" s="4">
        <f t="shared" si="84"/>
        <v>14000</v>
      </c>
      <c r="G942" s="21" t="s">
        <v>1658</v>
      </c>
      <c r="H942" s="4">
        <f t="shared" si="85"/>
        <v>20200</v>
      </c>
      <c r="I942" s="21" t="s">
        <v>1659</v>
      </c>
      <c r="J942" s="4">
        <f t="shared" si="86"/>
        <v>14923.33</v>
      </c>
      <c r="K942" s="21" t="s">
        <v>249</v>
      </c>
      <c r="L942" s="4">
        <f t="shared" si="83"/>
        <v>30000</v>
      </c>
    </row>
    <row r="943" spans="1:12" x14ac:dyDescent="0.2">
      <c r="A943" s="20" t="s">
        <v>1781</v>
      </c>
      <c r="B943" s="20" t="s">
        <v>1234</v>
      </c>
      <c r="C943" s="20" t="s">
        <v>38</v>
      </c>
      <c r="D943" s="20" t="s">
        <v>1816</v>
      </c>
      <c r="E943" s="21" t="s">
        <v>1817</v>
      </c>
      <c r="F943" s="4">
        <f t="shared" si="84"/>
        <v>18000</v>
      </c>
      <c r="G943" s="21" t="s">
        <v>1817</v>
      </c>
      <c r="H943" s="4">
        <f t="shared" si="85"/>
        <v>18000</v>
      </c>
      <c r="I943" s="21" t="s">
        <v>1818</v>
      </c>
      <c r="J943" s="4">
        <f t="shared" si="86"/>
        <v>4840</v>
      </c>
      <c r="K943" s="21" t="s">
        <v>1817</v>
      </c>
      <c r="L943" s="4">
        <f t="shared" si="83"/>
        <v>18000</v>
      </c>
    </row>
    <row r="944" spans="1:12" x14ac:dyDescent="0.2">
      <c r="A944" s="20" t="s">
        <v>1855</v>
      </c>
      <c r="B944" s="20" t="s">
        <v>860</v>
      </c>
      <c r="C944" s="20" t="s">
        <v>38</v>
      </c>
      <c r="D944" s="20" t="s">
        <v>1871</v>
      </c>
      <c r="E944" s="21" t="s">
        <v>185</v>
      </c>
      <c r="F944" s="4">
        <f t="shared" si="84"/>
        <v>7000</v>
      </c>
      <c r="G944" s="21" t="s">
        <v>185</v>
      </c>
      <c r="H944" s="4">
        <f t="shared" si="85"/>
        <v>7000</v>
      </c>
      <c r="I944" s="21" t="s">
        <v>1872</v>
      </c>
      <c r="J944" s="4">
        <f t="shared" si="86"/>
        <v>5464.92</v>
      </c>
      <c r="L944" s="4">
        <f t="shared" si="83"/>
        <v>0</v>
      </c>
    </row>
    <row r="945" spans="1:12" x14ac:dyDescent="0.2">
      <c r="A945" s="20" t="s">
        <v>1855</v>
      </c>
      <c r="B945" s="20" t="s">
        <v>1892</v>
      </c>
      <c r="C945" s="20" t="s">
        <v>38</v>
      </c>
      <c r="D945" s="20" t="s">
        <v>1903</v>
      </c>
      <c r="E945" s="21" t="s">
        <v>1904</v>
      </c>
      <c r="F945" s="4">
        <f t="shared" si="84"/>
        <v>610</v>
      </c>
      <c r="G945" s="21" t="s">
        <v>1904</v>
      </c>
      <c r="H945" s="4">
        <f t="shared" si="85"/>
        <v>610</v>
      </c>
      <c r="I945" s="21" t="s">
        <v>1905</v>
      </c>
      <c r="J945" s="4">
        <f t="shared" si="86"/>
        <v>350.65</v>
      </c>
      <c r="K945" s="21" t="s">
        <v>1906</v>
      </c>
      <c r="L945" s="4">
        <f t="shared" si="83"/>
        <v>2600</v>
      </c>
    </row>
    <row r="946" spans="1:12" x14ac:dyDescent="0.2">
      <c r="A946" s="20" t="s">
        <v>1855</v>
      </c>
      <c r="B946" s="20" t="s">
        <v>1908</v>
      </c>
      <c r="C946" s="20" t="s">
        <v>38</v>
      </c>
      <c r="D946" s="20" t="s">
        <v>1911</v>
      </c>
      <c r="E946" s="21" t="s">
        <v>1912</v>
      </c>
      <c r="F946" s="4">
        <f t="shared" si="84"/>
        <v>9490</v>
      </c>
      <c r="G946" s="21" t="s">
        <v>1912</v>
      </c>
      <c r="H946" s="4">
        <f t="shared" si="85"/>
        <v>9490</v>
      </c>
      <c r="I946" s="21" t="s">
        <v>1913</v>
      </c>
      <c r="J946" s="4">
        <f t="shared" si="86"/>
        <v>8037.29</v>
      </c>
      <c r="L946" s="4">
        <f t="shared" si="83"/>
        <v>0</v>
      </c>
    </row>
    <row r="947" spans="1:12" x14ac:dyDescent="0.2">
      <c r="A947" s="20" t="s">
        <v>1855</v>
      </c>
      <c r="B947" s="20" t="s">
        <v>1932</v>
      </c>
      <c r="C947" s="20" t="s">
        <v>38</v>
      </c>
      <c r="D947" s="20" t="s">
        <v>1942</v>
      </c>
      <c r="E947" s="21" t="s">
        <v>1943</v>
      </c>
      <c r="F947" s="4">
        <f t="shared" si="84"/>
        <v>15573.92</v>
      </c>
      <c r="G947" s="21" t="s">
        <v>1943</v>
      </c>
      <c r="H947" s="4">
        <f t="shared" si="85"/>
        <v>15573.92</v>
      </c>
      <c r="I947" s="21" t="s">
        <v>1944</v>
      </c>
      <c r="J947" s="4">
        <f t="shared" si="86"/>
        <v>18804.349999999999</v>
      </c>
      <c r="K947" s="21" t="s">
        <v>146</v>
      </c>
      <c r="L947" s="4">
        <v>20000</v>
      </c>
    </row>
    <row r="948" spans="1:12" x14ac:dyDescent="0.2">
      <c r="A948" s="22">
        <v>5001</v>
      </c>
      <c r="B948" s="22">
        <v>92400</v>
      </c>
      <c r="C948" s="22">
        <v>2270600</v>
      </c>
      <c r="D948" s="20" t="s">
        <v>3577</v>
      </c>
      <c r="E948" s="21"/>
      <c r="G948" s="21"/>
      <c r="I948" s="21"/>
      <c r="K948" s="21"/>
      <c r="L948" s="4">
        <v>10000</v>
      </c>
    </row>
    <row r="949" spans="1:12" x14ac:dyDescent="0.2">
      <c r="A949" s="20" t="s">
        <v>2035</v>
      </c>
      <c r="B949" s="20" t="s">
        <v>2036</v>
      </c>
      <c r="C949" s="20" t="s">
        <v>38</v>
      </c>
      <c r="D949" s="20" t="s">
        <v>2037</v>
      </c>
      <c r="F949" s="4">
        <f t="shared" si="84"/>
        <v>0</v>
      </c>
      <c r="H949" s="4">
        <f t="shared" si="85"/>
        <v>0</v>
      </c>
      <c r="J949" s="4">
        <f t="shared" si="86"/>
        <v>0</v>
      </c>
      <c r="K949" s="21" t="s">
        <v>23</v>
      </c>
      <c r="L949" s="4">
        <f t="shared" si="83"/>
        <v>3000</v>
      </c>
    </row>
    <row r="950" spans="1:12" x14ac:dyDescent="0.2">
      <c r="A950" s="20" t="s">
        <v>2035</v>
      </c>
      <c r="B950" s="20" t="s">
        <v>2047</v>
      </c>
      <c r="C950" s="20" t="s">
        <v>38</v>
      </c>
      <c r="D950" s="20" t="s">
        <v>2055</v>
      </c>
      <c r="E950" s="21" t="s">
        <v>195</v>
      </c>
      <c r="F950" s="4">
        <f t="shared" si="84"/>
        <v>14000</v>
      </c>
      <c r="G950" s="21" t="s">
        <v>195</v>
      </c>
      <c r="H950" s="4">
        <f t="shared" si="85"/>
        <v>14000</v>
      </c>
      <c r="I950" s="21" t="s">
        <v>2056</v>
      </c>
      <c r="J950" s="4">
        <f t="shared" si="86"/>
        <v>17579.560000000001</v>
      </c>
      <c r="K950" s="21" t="s">
        <v>195</v>
      </c>
      <c r="L950" s="4">
        <f t="shared" si="83"/>
        <v>14000</v>
      </c>
    </row>
    <row r="951" spans="1:12" x14ac:dyDescent="0.2">
      <c r="A951" s="20" t="s">
        <v>2035</v>
      </c>
      <c r="B951" s="20" t="s">
        <v>2066</v>
      </c>
      <c r="C951" s="20" t="s">
        <v>38</v>
      </c>
      <c r="D951" s="20" t="s">
        <v>2067</v>
      </c>
      <c r="E951" s="21" t="s">
        <v>1655</v>
      </c>
      <c r="F951" s="4">
        <f t="shared" si="84"/>
        <v>8000</v>
      </c>
      <c r="G951" s="21" t="s">
        <v>1655</v>
      </c>
      <c r="H951" s="4">
        <f t="shared" si="85"/>
        <v>8000</v>
      </c>
      <c r="I951" s="21" t="s">
        <v>1655</v>
      </c>
      <c r="J951" s="4">
        <f t="shared" si="86"/>
        <v>8000</v>
      </c>
      <c r="K951" s="21" t="s">
        <v>1655</v>
      </c>
      <c r="L951" s="4">
        <v>0</v>
      </c>
    </row>
    <row r="952" spans="1:12" x14ac:dyDescent="0.2">
      <c r="A952" s="20" t="s">
        <v>2035</v>
      </c>
      <c r="B952" s="20" t="s">
        <v>2068</v>
      </c>
      <c r="C952" s="20" t="s">
        <v>38</v>
      </c>
      <c r="D952" s="20" t="s">
        <v>2070</v>
      </c>
      <c r="E952" s="21" t="s">
        <v>2071</v>
      </c>
      <c r="F952" s="4">
        <f t="shared" si="84"/>
        <v>10200</v>
      </c>
      <c r="G952" s="21" t="s">
        <v>2071</v>
      </c>
      <c r="H952" s="4">
        <f t="shared" si="85"/>
        <v>10200</v>
      </c>
      <c r="I952" s="21" t="s">
        <v>2072</v>
      </c>
      <c r="J952" s="4">
        <f t="shared" si="86"/>
        <v>10158.75</v>
      </c>
      <c r="K952" s="21" t="s">
        <v>2073</v>
      </c>
      <c r="L952" s="4">
        <v>0</v>
      </c>
    </row>
    <row r="953" spans="1:12" x14ac:dyDescent="0.2">
      <c r="A953" s="20" t="s">
        <v>2074</v>
      </c>
      <c r="B953" s="20" t="s">
        <v>2075</v>
      </c>
      <c r="C953" s="20" t="s">
        <v>38</v>
      </c>
      <c r="D953" s="20" t="s">
        <v>2076</v>
      </c>
      <c r="F953" s="4">
        <v>5150</v>
      </c>
      <c r="G953" s="21" t="s">
        <v>2077</v>
      </c>
      <c r="H953" s="4">
        <f t="shared" si="85"/>
        <v>5150</v>
      </c>
      <c r="I953" s="21" t="s">
        <v>2078</v>
      </c>
      <c r="J953" s="4">
        <f t="shared" si="86"/>
        <v>1216.6600000000001</v>
      </c>
      <c r="K953" s="21" t="s">
        <v>25</v>
      </c>
      <c r="L953" s="4">
        <f t="shared" si="83"/>
        <v>1500</v>
      </c>
    </row>
    <row r="954" spans="1:12" x14ac:dyDescent="0.2">
      <c r="A954" s="20" t="s">
        <v>2074</v>
      </c>
      <c r="B954" s="20" t="s">
        <v>2079</v>
      </c>
      <c r="C954" s="20" t="s">
        <v>38</v>
      </c>
      <c r="D954" s="20" t="s">
        <v>2082</v>
      </c>
      <c r="F954" s="4">
        <f t="shared" ref="F954:F985" si="87">VALUE(E954)</f>
        <v>0</v>
      </c>
      <c r="H954" s="4">
        <f t="shared" si="85"/>
        <v>0</v>
      </c>
      <c r="J954" s="4">
        <f t="shared" si="86"/>
        <v>0</v>
      </c>
      <c r="K954" s="21" t="s">
        <v>146</v>
      </c>
      <c r="L954" s="4">
        <f t="shared" si="83"/>
        <v>10000</v>
      </c>
    </row>
    <row r="955" spans="1:12" x14ac:dyDescent="0.2">
      <c r="A955" s="20" t="s">
        <v>2074</v>
      </c>
      <c r="B955" s="20" t="s">
        <v>2083</v>
      </c>
      <c r="C955" s="20" t="s">
        <v>38</v>
      </c>
      <c r="D955" s="20" t="s">
        <v>278</v>
      </c>
      <c r="F955" s="4">
        <f t="shared" si="87"/>
        <v>0</v>
      </c>
      <c r="H955" s="4">
        <f t="shared" si="85"/>
        <v>0</v>
      </c>
      <c r="I955" s="21" t="s">
        <v>2097</v>
      </c>
      <c r="J955" s="4">
        <f t="shared" si="86"/>
        <v>9528.75</v>
      </c>
      <c r="L955" s="4">
        <f t="shared" si="83"/>
        <v>0</v>
      </c>
    </row>
    <row r="956" spans="1:12" x14ac:dyDescent="0.2">
      <c r="A956" s="20" t="s">
        <v>2074</v>
      </c>
      <c r="B956" s="20" t="s">
        <v>2137</v>
      </c>
      <c r="C956" s="20" t="s">
        <v>38</v>
      </c>
      <c r="D956" s="20" t="s">
        <v>2147</v>
      </c>
      <c r="F956" s="4">
        <f t="shared" si="87"/>
        <v>0</v>
      </c>
      <c r="H956" s="4">
        <f t="shared" si="85"/>
        <v>0</v>
      </c>
      <c r="J956" s="4">
        <f t="shared" si="86"/>
        <v>0</v>
      </c>
      <c r="L956" s="4">
        <f t="shared" si="83"/>
        <v>0</v>
      </c>
    </row>
    <row r="957" spans="1:12" x14ac:dyDescent="0.2">
      <c r="A957" s="20" t="s">
        <v>2159</v>
      </c>
      <c r="B957" s="20" t="s">
        <v>266</v>
      </c>
      <c r="C957" s="20" t="s">
        <v>38</v>
      </c>
      <c r="D957" s="20" t="s">
        <v>2168</v>
      </c>
      <c r="F957" s="4">
        <f t="shared" si="87"/>
        <v>0</v>
      </c>
      <c r="H957" s="4">
        <f t="shared" si="85"/>
        <v>0</v>
      </c>
      <c r="I957" s="21" t="s">
        <v>2169</v>
      </c>
      <c r="J957" s="4">
        <f t="shared" si="86"/>
        <v>2420</v>
      </c>
      <c r="L957" s="4">
        <f t="shared" si="83"/>
        <v>0</v>
      </c>
    </row>
    <row r="958" spans="1:12" x14ac:dyDescent="0.2">
      <c r="A958" s="20" t="s">
        <v>2159</v>
      </c>
      <c r="B958" s="20" t="s">
        <v>2190</v>
      </c>
      <c r="C958" s="20" t="s">
        <v>38</v>
      </c>
      <c r="D958" s="20" t="s">
        <v>2193</v>
      </c>
      <c r="E958" s="21" t="s">
        <v>117</v>
      </c>
      <c r="F958" s="4">
        <f t="shared" si="87"/>
        <v>1000</v>
      </c>
      <c r="G958" s="21" t="s">
        <v>117</v>
      </c>
      <c r="H958" s="4">
        <f t="shared" si="85"/>
        <v>1000</v>
      </c>
      <c r="I958" s="21" t="s">
        <v>230</v>
      </c>
      <c r="J958" s="4">
        <f t="shared" si="86"/>
        <v>300</v>
      </c>
      <c r="K958" s="21" t="s">
        <v>117</v>
      </c>
      <c r="L958" s="4">
        <f t="shared" si="83"/>
        <v>1000</v>
      </c>
    </row>
    <row r="959" spans="1:12" x14ac:dyDescent="0.2">
      <c r="A959" s="20" t="s">
        <v>2159</v>
      </c>
      <c r="B959" s="20" t="s">
        <v>2197</v>
      </c>
      <c r="C959" s="20" t="s">
        <v>38</v>
      </c>
      <c r="D959" s="20" t="s">
        <v>2198</v>
      </c>
      <c r="F959" s="4">
        <f t="shared" si="87"/>
        <v>0</v>
      </c>
      <c r="H959" s="4">
        <f t="shared" si="85"/>
        <v>0</v>
      </c>
      <c r="J959" s="4">
        <f t="shared" si="86"/>
        <v>0</v>
      </c>
      <c r="L959" s="4">
        <f t="shared" si="83"/>
        <v>0</v>
      </c>
    </row>
    <row r="960" spans="1:12" x14ac:dyDescent="0.2">
      <c r="A960" s="20" t="s">
        <v>2159</v>
      </c>
      <c r="B960" s="20" t="s">
        <v>2201</v>
      </c>
      <c r="C960" s="20" t="s">
        <v>38</v>
      </c>
      <c r="D960" s="20" t="s">
        <v>2204</v>
      </c>
      <c r="E960" s="21" t="s">
        <v>249</v>
      </c>
      <c r="F960" s="4">
        <f t="shared" si="87"/>
        <v>30000</v>
      </c>
      <c r="G960" s="21" t="s">
        <v>249</v>
      </c>
      <c r="H960" s="4">
        <f t="shared" si="85"/>
        <v>30000</v>
      </c>
      <c r="I960" s="21" t="s">
        <v>2205</v>
      </c>
      <c r="J960" s="4">
        <f t="shared" si="86"/>
        <v>20133.75</v>
      </c>
      <c r="K960" s="21" t="s">
        <v>2206</v>
      </c>
      <c r="L960" s="4">
        <f t="shared" si="83"/>
        <v>33335</v>
      </c>
    </row>
    <row r="961" spans="1:12" x14ac:dyDescent="0.2">
      <c r="A961" s="20" t="s">
        <v>2159</v>
      </c>
      <c r="B961" s="20" t="s">
        <v>2240</v>
      </c>
      <c r="C961" s="20" t="s">
        <v>38</v>
      </c>
      <c r="D961" s="20" t="s">
        <v>2246</v>
      </c>
      <c r="E961" s="21" t="s">
        <v>1817</v>
      </c>
      <c r="F961" s="4">
        <f t="shared" si="87"/>
        <v>18000</v>
      </c>
      <c r="G961" s="21" t="s">
        <v>1817</v>
      </c>
      <c r="H961" s="4">
        <f t="shared" si="85"/>
        <v>18000</v>
      </c>
      <c r="I961" s="21" t="s">
        <v>2247</v>
      </c>
      <c r="J961" s="4">
        <f t="shared" si="86"/>
        <v>10774.83</v>
      </c>
      <c r="L961" s="4">
        <f t="shared" si="83"/>
        <v>0</v>
      </c>
    </row>
    <row r="962" spans="1:12" x14ac:dyDescent="0.2">
      <c r="A962" s="20" t="s">
        <v>2159</v>
      </c>
      <c r="B962" s="20" t="s">
        <v>2260</v>
      </c>
      <c r="C962" s="20" t="s">
        <v>38</v>
      </c>
      <c r="D962" s="20" t="s">
        <v>2261</v>
      </c>
      <c r="E962" s="21" t="s">
        <v>2262</v>
      </c>
      <c r="F962" s="4">
        <f t="shared" si="87"/>
        <v>200677.2</v>
      </c>
      <c r="G962" s="21" t="s">
        <v>2262</v>
      </c>
      <c r="H962" s="4">
        <f t="shared" si="85"/>
        <v>200677.2</v>
      </c>
      <c r="I962" s="21" t="s">
        <v>2263</v>
      </c>
      <c r="J962" s="4">
        <f t="shared" si="86"/>
        <v>194062.16</v>
      </c>
      <c r="K962" s="21" t="s">
        <v>249</v>
      </c>
      <c r="L962" s="4">
        <f t="shared" si="83"/>
        <v>30000</v>
      </c>
    </row>
    <row r="963" spans="1:12" x14ac:dyDescent="0.2">
      <c r="A963" s="20" t="s">
        <v>2159</v>
      </c>
      <c r="B963" s="20" t="s">
        <v>2270</v>
      </c>
      <c r="C963" s="20" t="s">
        <v>38</v>
      </c>
      <c r="D963" s="20" t="s">
        <v>2271</v>
      </c>
      <c r="E963" s="21" t="s">
        <v>18</v>
      </c>
      <c r="F963" s="4">
        <f t="shared" si="87"/>
        <v>5000</v>
      </c>
      <c r="G963" s="21" t="s">
        <v>18</v>
      </c>
      <c r="H963" s="4">
        <f t="shared" si="85"/>
        <v>5000</v>
      </c>
      <c r="I963" s="21" t="s">
        <v>2272</v>
      </c>
      <c r="J963" s="4">
        <f t="shared" si="86"/>
        <v>5247.39</v>
      </c>
      <c r="K963" s="21" t="s">
        <v>18</v>
      </c>
      <c r="L963" s="4">
        <f t="shared" si="83"/>
        <v>5000</v>
      </c>
    </row>
    <row r="964" spans="1:12" x14ac:dyDescent="0.2">
      <c r="A964" s="20" t="s">
        <v>2159</v>
      </c>
      <c r="B964" s="20" t="s">
        <v>2273</v>
      </c>
      <c r="C964" s="20" t="s">
        <v>38</v>
      </c>
      <c r="D964" s="20" t="s">
        <v>2276</v>
      </c>
      <c r="E964" s="21" t="s">
        <v>2277</v>
      </c>
      <c r="F964" s="4">
        <f t="shared" si="87"/>
        <v>13445</v>
      </c>
      <c r="G964" s="21" t="s">
        <v>2277</v>
      </c>
      <c r="H964" s="4">
        <f t="shared" si="85"/>
        <v>13445</v>
      </c>
      <c r="I964" s="21" t="s">
        <v>2278</v>
      </c>
      <c r="J964" s="4">
        <f t="shared" si="86"/>
        <v>13068</v>
      </c>
      <c r="K964" s="21" t="s">
        <v>2279</v>
      </c>
      <c r="L964" s="4">
        <f t="shared" ref="L964:L1027" si="88">VALUE(K964)</f>
        <v>13500</v>
      </c>
    </row>
    <row r="965" spans="1:12" x14ac:dyDescent="0.2">
      <c r="A965" s="20" t="s">
        <v>2159</v>
      </c>
      <c r="B965" s="20" t="s">
        <v>1664</v>
      </c>
      <c r="C965" s="20" t="s">
        <v>38</v>
      </c>
      <c r="D965" s="20" t="s">
        <v>2287</v>
      </c>
      <c r="F965" s="4">
        <f t="shared" si="87"/>
        <v>0</v>
      </c>
      <c r="H965" s="4">
        <f t="shared" si="85"/>
        <v>0</v>
      </c>
      <c r="J965" s="4">
        <f t="shared" si="86"/>
        <v>0</v>
      </c>
      <c r="L965" s="4">
        <f t="shared" si="88"/>
        <v>0</v>
      </c>
    </row>
    <row r="966" spans="1:12" x14ac:dyDescent="0.2">
      <c r="A966" s="20" t="s">
        <v>2289</v>
      </c>
      <c r="B966" s="20" t="s">
        <v>957</v>
      </c>
      <c r="C966" s="20" t="s">
        <v>38</v>
      </c>
      <c r="D966" s="20" t="s">
        <v>2303</v>
      </c>
      <c r="F966" s="4">
        <f t="shared" si="87"/>
        <v>0</v>
      </c>
      <c r="H966" s="4">
        <f t="shared" si="85"/>
        <v>0</v>
      </c>
      <c r="J966" s="4">
        <f t="shared" si="86"/>
        <v>0</v>
      </c>
      <c r="L966" s="4">
        <f t="shared" si="88"/>
        <v>0</v>
      </c>
    </row>
    <row r="967" spans="1:12" x14ac:dyDescent="0.2">
      <c r="A967" s="20" t="s">
        <v>2346</v>
      </c>
      <c r="B967" s="20" t="s">
        <v>430</v>
      </c>
      <c r="C967" s="20" t="s">
        <v>38</v>
      </c>
      <c r="D967" s="20" t="s">
        <v>2385</v>
      </c>
      <c r="E967" s="21" t="s">
        <v>1803</v>
      </c>
      <c r="F967" s="4">
        <f t="shared" si="87"/>
        <v>90000</v>
      </c>
      <c r="G967" s="21" t="s">
        <v>1803</v>
      </c>
      <c r="H967" s="4">
        <f t="shared" si="85"/>
        <v>90000</v>
      </c>
      <c r="I967" s="21" t="s">
        <v>2386</v>
      </c>
      <c r="J967" s="4">
        <f t="shared" si="86"/>
        <v>32151.64</v>
      </c>
      <c r="K967" s="21" t="s">
        <v>2387</v>
      </c>
      <c r="L967" s="4">
        <f t="shared" si="88"/>
        <v>99000</v>
      </c>
    </row>
    <row r="968" spans="1:12" x14ac:dyDescent="0.2">
      <c r="A968" s="20" t="s">
        <v>2346</v>
      </c>
      <c r="B968" s="20" t="s">
        <v>75</v>
      </c>
      <c r="C968" s="20" t="s">
        <v>38</v>
      </c>
      <c r="D968" s="20" t="s">
        <v>2558</v>
      </c>
      <c r="E968" s="21" t="s">
        <v>2559</v>
      </c>
      <c r="F968" s="4">
        <f t="shared" si="87"/>
        <v>273617.76</v>
      </c>
      <c r="G968" s="21" t="s">
        <v>2559</v>
      </c>
      <c r="H968" s="4">
        <f t="shared" si="85"/>
        <v>273617.76</v>
      </c>
      <c r="I968" s="21" t="s">
        <v>2560</v>
      </c>
      <c r="J968" s="4">
        <f t="shared" si="86"/>
        <v>265984.56</v>
      </c>
      <c r="K968" s="21" t="s">
        <v>2559</v>
      </c>
      <c r="L968" s="4">
        <f t="shared" si="88"/>
        <v>273617.76</v>
      </c>
    </row>
    <row r="969" spans="1:12" x14ac:dyDescent="0.2">
      <c r="A969" s="20" t="s">
        <v>2937</v>
      </c>
      <c r="B969" s="20" t="s">
        <v>163</v>
      </c>
      <c r="C969" s="20" t="s">
        <v>38</v>
      </c>
      <c r="D969" s="20" t="s">
        <v>3004</v>
      </c>
      <c r="E969" s="21" t="s">
        <v>69</v>
      </c>
      <c r="F969" s="4">
        <f t="shared" si="87"/>
        <v>15000</v>
      </c>
      <c r="G969" s="21" t="s">
        <v>69</v>
      </c>
      <c r="H969" s="4">
        <f t="shared" si="85"/>
        <v>15000</v>
      </c>
      <c r="I969" s="21" t="s">
        <v>2747</v>
      </c>
      <c r="J969" s="4">
        <f t="shared" si="86"/>
        <v>12463</v>
      </c>
      <c r="K969" s="21" t="s">
        <v>1817</v>
      </c>
      <c r="L969" s="4">
        <f t="shared" si="88"/>
        <v>18000</v>
      </c>
    </row>
    <row r="970" spans="1:12" x14ac:dyDescent="0.2">
      <c r="A970" s="20" t="s">
        <v>2937</v>
      </c>
      <c r="B970" s="20" t="s">
        <v>2594</v>
      </c>
      <c r="C970" s="20" t="s">
        <v>38</v>
      </c>
      <c r="D970" s="20" t="s">
        <v>3009</v>
      </c>
      <c r="F970" s="4">
        <f t="shared" si="87"/>
        <v>0</v>
      </c>
      <c r="H970" s="4">
        <f t="shared" si="85"/>
        <v>0</v>
      </c>
      <c r="J970" s="4">
        <f t="shared" si="86"/>
        <v>0</v>
      </c>
      <c r="L970" s="4">
        <f t="shared" si="88"/>
        <v>0</v>
      </c>
    </row>
    <row r="971" spans="1:12" x14ac:dyDescent="0.2">
      <c r="A971" s="20" t="s">
        <v>3060</v>
      </c>
      <c r="B971" s="20" t="s">
        <v>3055</v>
      </c>
      <c r="C971" s="20" t="s">
        <v>38</v>
      </c>
      <c r="D971" s="20" t="s">
        <v>3062</v>
      </c>
      <c r="F971" s="4">
        <f t="shared" si="87"/>
        <v>0</v>
      </c>
      <c r="H971" s="4">
        <f t="shared" si="85"/>
        <v>0</v>
      </c>
      <c r="J971" s="4">
        <f t="shared" si="86"/>
        <v>0</v>
      </c>
      <c r="K971" s="21" t="s">
        <v>51</v>
      </c>
      <c r="L971" s="4">
        <f t="shared" si="88"/>
        <v>4000</v>
      </c>
    </row>
    <row r="972" spans="1:12" x14ac:dyDescent="0.2">
      <c r="A972" s="20" t="s">
        <v>3064</v>
      </c>
      <c r="B972" s="20" t="s">
        <v>3067</v>
      </c>
      <c r="C972" s="20" t="s">
        <v>38</v>
      </c>
      <c r="D972" s="20" t="s">
        <v>3068</v>
      </c>
      <c r="E972" s="21" t="s">
        <v>3069</v>
      </c>
      <c r="F972" s="4">
        <f t="shared" si="87"/>
        <v>6938.07</v>
      </c>
      <c r="G972" s="21" t="s">
        <v>3069</v>
      </c>
      <c r="H972" s="4">
        <f t="shared" si="85"/>
        <v>6938.07</v>
      </c>
      <c r="I972" s="21" t="s">
        <v>3070</v>
      </c>
      <c r="J972" s="4">
        <f t="shared" si="86"/>
        <v>51180.15</v>
      </c>
      <c r="L972" s="4">
        <f t="shared" si="88"/>
        <v>0</v>
      </c>
    </row>
    <row r="973" spans="1:12" x14ac:dyDescent="0.2">
      <c r="A973" s="20" t="s">
        <v>3064</v>
      </c>
      <c r="B973" s="20" t="s">
        <v>749</v>
      </c>
      <c r="C973" s="20" t="s">
        <v>38</v>
      </c>
      <c r="D973" s="20" t="s">
        <v>3091</v>
      </c>
      <c r="F973" s="4">
        <f t="shared" si="87"/>
        <v>0</v>
      </c>
      <c r="H973" s="4">
        <f t="shared" si="85"/>
        <v>0</v>
      </c>
      <c r="J973" s="4">
        <f t="shared" si="86"/>
        <v>0</v>
      </c>
      <c r="K973" s="21" t="s">
        <v>127</v>
      </c>
      <c r="L973" s="4">
        <f t="shared" si="88"/>
        <v>2500</v>
      </c>
    </row>
    <row r="974" spans="1:12" x14ac:dyDescent="0.2">
      <c r="A974" s="20" t="s">
        <v>3064</v>
      </c>
      <c r="B974" s="20" t="s">
        <v>167</v>
      </c>
      <c r="C974" s="20" t="s">
        <v>38</v>
      </c>
      <c r="D974" s="20" t="s">
        <v>3157</v>
      </c>
      <c r="E974" s="21" t="s">
        <v>1352</v>
      </c>
      <c r="F974" s="4">
        <f t="shared" si="87"/>
        <v>12000</v>
      </c>
      <c r="G974" s="21" t="s">
        <v>1352</v>
      </c>
      <c r="H974" s="4">
        <f t="shared" si="85"/>
        <v>12000</v>
      </c>
      <c r="I974" s="21" t="s">
        <v>3158</v>
      </c>
      <c r="J974" s="4">
        <f t="shared" si="86"/>
        <v>12748.09</v>
      </c>
      <c r="K974" s="21" t="s">
        <v>1352</v>
      </c>
      <c r="L974" s="4">
        <f t="shared" si="88"/>
        <v>12000</v>
      </c>
    </row>
    <row r="975" spans="1:12" x14ac:dyDescent="0.2">
      <c r="A975" s="20" t="s">
        <v>3064</v>
      </c>
      <c r="B975" s="20" t="s">
        <v>3160</v>
      </c>
      <c r="C975" s="20" t="s">
        <v>38</v>
      </c>
      <c r="D975" s="20" t="s">
        <v>3161</v>
      </c>
      <c r="F975" s="4">
        <f t="shared" si="87"/>
        <v>0</v>
      </c>
      <c r="H975" s="4">
        <f t="shared" si="85"/>
        <v>0</v>
      </c>
      <c r="I975" s="21" t="s">
        <v>3162</v>
      </c>
      <c r="J975" s="4">
        <f t="shared" si="86"/>
        <v>3628</v>
      </c>
      <c r="L975" s="4">
        <f t="shared" si="88"/>
        <v>0</v>
      </c>
    </row>
    <row r="976" spans="1:12" x14ac:dyDescent="0.2">
      <c r="A976" s="20" t="s">
        <v>3064</v>
      </c>
      <c r="B976" s="20" t="s">
        <v>3170</v>
      </c>
      <c r="C976" s="20" t="s">
        <v>38</v>
      </c>
      <c r="D976" s="20" t="s">
        <v>3173</v>
      </c>
      <c r="E976" s="21" t="s">
        <v>3174</v>
      </c>
      <c r="F976" s="4">
        <f t="shared" si="87"/>
        <v>32550</v>
      </c>
      <c r="G976" s="21" t="s">
        <v>3174</v>
      </c>
      <c r="H976" s="4">
        <f t="shared" si="85"/>
        <v>32550</v>
      </c>
      <c r="I976" s="21" t="s">
        <v>3175</v>
      </c>
      <c r="J976" s="4">
        <f t="shared" si="86"/>
        <v>12582.9</v>
      </c>
      <c r="K976" s="21" t="s">
        <v>3174</v>
      </c>
      <c r="L976" s="4">
        <f t="shared" si="88"/>
        <v>32550</v>
      </c>
    </row>
    <row r="977" spans="1:12" x14ac:dyDescent="0.2">
      <c r="A977" s="20" t="s">
        <v>3064</v>
      </c>
      <c r="B977" s="20" t="s">
        <v>3190</v>
      </c>
      <c r="C977" s="20" t="s">
        <v>38</v>
      </c>
      <c r="D977" s="20" t="s">
        <v>3191</v>
      </c>
      <c r="E977" s="21" t="s">
        <v>3192</v>
      </c>
      <c r="F977" s="4">
        <f t="shared" si="87"/>
        <v>9450</v>
      </c>
      <c r="G977" s="21" t="s">
        <v>3192</v>
      </c>
      <c r="H977" s="4">
        <f t="shared" si="85"/>
        <v>9450</v>
      </c>
      <c r="I977" s="21" t="s">
        <v>3193</v>
      </c>
      <c r="J977" s="4">
        <f t="shared" si="86"/>
        <v>840.95</v>
      </c>
      <c r="K977" s="21" t="s">
        <v>146</v>
      </c>
      <c r="L977" s="4">
        <f t="shared" si="88"/>
        <v>10000</v>
      </c>
    </row>
    <row r="978" spans="1:12" x14ac:dyDescent="0.2">
      <c r="A978" s="20" t="s">
        <v>3064</v>
      </c>
      <c r="B978" s="20" t="s">
        <v>3195</v>
      </c>
      <c r="C978" s="20" t="s">
        <v>38</v>
      </c>
      <c r="D978" s="20" t="s">
        <v>3196</v>
      </c>
      <c r="F978" s="4">
        <f t="shared" si="87"/>
        <v>0</v>
      </c>
      <c r="H978" s="4">
        <f t="shared" si="85"/>
        <v>0</v>
      </c>
      <c r="J978" s="4">
        <f t="shared" si="86"/>
        <v>0</v>
      </c>
      <c r="L978" s="4">
        <f t="shared" si="88"/>
        <v>0</v>
      </c>
    </row>
    <row r="979" spans="1:12" x14ac:dyDescent="0.2">
      <c r="A979" s="20" t="s">
        <v>3064</v>
      </c>
      <c r="B979" s="20" t="s">
        <v>3210</v>
      </c>
      <c r="C979" s="20" t="s">
        <v>38</v>
      </c>
      <c r="D979" s="20" t="s">
        <v>3211</v>
      </c>
      <c r="E979" s="21" t="s">
        <v>2406</v>
      </c>
      <c r="F979" s="4">
        <f t="shared" si="87"/>
        <v>75000</v>
      </c>
      <c r="G979" s="21" t="s">
        <v>2406</v>
      </c>
      <c r="H979" s="4">
        <f t="shared" si="85"/>
        <v>75000</v>
      </c>
      <c r="I979" s="21" t="s">
        <v>3212</v>
      </c>
      <c r="J979" s="4">
        <f t="shared" si="86"/>
        <v>27028</v>
      </c>
      <c r="K979" s="21" t="s">
        <v>2406</v>
      </c>
      <c r="L979" s="4">
        <f t="shared" si="88"/>
        <v>75000</v>
      </c>
    </row>
    <row r="980" spans="1:12" x14ac:dyDescent="0.2">
      <c r="A980" s="20" t="s">
        <v>3064</v>
      </c>
      <c r="B980" s="20" t="s">
        <v>833</v>
      </c>
      <c r="C980" s="20" t="s">
        <v>38</v>
      </c>
      <c r="D980" s="20" t="s">
        <v>3232</v>
      </c>
      <c r="E980" s="21" t="s">
        <v>1655</v>
      </c>
      <c r="F980" s="4">
        <f t="shared" si="87"/>
        <v>8000</v>
      </c>
      <c r="G980" s="21" t="s">
        <v>1655</v>
      </c>
      <c r="H980" s="4">
        <f t="shared" si="85"/>
        <v>8000</v>
      </c>
      <c r="I980" s="21" t="s">
        <v>3233</v>
      </c>
      <c r="J980" s="4">
        <f t="shared" si="86"/>
        <v>5722.25</v>
      </c>
      <c r="K980" s="21" t="s">
        <v>1655</v>
      </c>
      <c r="L980" s="4">
        <f t="shared" si="88"/>
        <v>8000</v>
      </c>
    </row>
    <row r="981" spans="1:12" x14ac:dyDescent="0.2">
      <c r="A981" s="20" t="s">
        <v>3064</v>
      </c>
      <c r="B981" s="20" t="s">
        <v>3239</v>
      </c>
      <c r="C981" s="20" t="s">
        <v>38</v>
      </c>
      <c r="D981" s="20" t="s">
        <v>3248</v>
      </c>
      <c r="F981" s="4">
        <f t="shared" si="87"/>
        <v>0</v>
      </c>
      <c r="H981" s="4">
        <f t="shared" si="85"/>
        <v>0</v>
      </c>
      <c r="I981" s="21" t="s">
        <v>3249</v>
      </c>
      <c r="J981" s="4">
        <f t="shared" si="86"/>
        <v>13803.81</v>
      </c>
      <c r="L981" s="4">
        <f t="shared" si="88"/>
        <v>0</v>
      </c>
    </row>
    <row r="982" spans="1:12" x14ac:dyDescent="0.2">
      <c r="A982" s="20" t="s">
        <v>3064</v>
      </c>
      <c r="B982" s="20" t="s">
        <v>2130</v>
      </c>
      <c r="C982" s="20" t="s">
        <v>38</v>
      </c>
      <c r="D982" s="20" t="s">
        <v>3250</v>
      </c>
      <c r="F982" s="4">
        <f t="shared" si="87"/>
        <v>0</v>
      </c>
      <c r="H982" s="4">
        <f t="shared" si="85"/>
        <v>0</v>
      </c>
      <c r="I982" s="21" t="s">
        <v>3251</v>
      </c>
      <c r="J982" s="4">
        <f t="shared" si="86"/>
        <v>17791.41</v>
      </c>
      <c r="K982" s="21" t="s">
        <v>3252</v>
      </c>
      <c r="L982" s="4">
        <f t="shared" si="88"/>
        <v>2100</v>
      </c>
    </row>
    <row r="983" spans="1:12" x14ac:dyDescent="0.2">
      <c r="A983" s="20" t="s">
        <v>3064</v>
      </c>
      <c r="B983" s="20" t="s">
        <v>1664</v>
      </c>
      <c r="C983" s="20" t="s">
        <v>38</v>
      </c>
      <c r="D983" s="20" t="s">
        <v>3260</v>
      </c>
      <c r="E983" s="21" t="s">
        <v>3261</v>
      </c>
      <c r="F983" s="4">
        <f t="shared" si="87"/>
        <v>4300</v>
      </c>
      <c r="G983" s="21" t="s">
        <v>3261</v>
      </c>
      <c r="H983" s="4">
        <f t="shared" si="85"/>
        <v>4300</v>
      </c>
      <c r="I983" s="21" t="s">
        <v>3262</v>
      </c>
      <c r="J983" s="4">
        <f t="shared" si="86"/>
        <v>4283.3999999999996</v>
      </c>
      <c r="K983" s="21" t="s">
        <v>3261</v>
      </c>
      <c r="L983" s="4">
        <f t="shared" si="88"/>
        <v>4300</v>
      </c>
    </row>
    <row r="984" spans="1:12" x14ac:dyDescent="0.2">
      <c r="A984" s="20" t="s">
        <v>3264</v>
      </c>
      <c r="B984" s="20" t="s">
        <v>466</v>
      </c>
      <c r="C984" s="20" t="s">
        <v>38</v>
      </c>
      <c r="D984" s="20" t="s">
        <v>3265</v>
      </c>
      <c r="F984" s="4">
        <f t="shared" si="87"/>
        <v>0</v>
      </c>
      <c r="H984" s="4">
        <f t="shared" si="85"/>
        <v>0</v>
      </c>
      <c r="J984" s="4">
        <f t="shared" si="86"/>
        <v>0</v>
      </c>
      <c r="L984" s="4">
        <f t="shared" si="88"/>
        <v>0</v>
      </c>
    </row>
    <row r="985" spans="1:12" x14ac:dyDescent="0.2">
      <c r="A985" s="20" t="s">
        <v>3264</v>
      </c>
      <c r="B985" s="20" t="s">
        <v>563</v>
      </c>
      <c r="C985" s="20" t="s">
        <v>38</v>
      </c>
      <c r="D985" s="20" t="s">
        <v>3275</v>
      </c>
      <c r="E985" s="21" t="s">
        <v>3276</v>
      </c>
      <c r="F985" s="4">
        <f t="shared" si="87"/>
        <v>2340</v>
      </c>
      <c r="G985" s="21" t="s">
        <v>3276</v>
      </c>
      <c r="H985" s="4">
        <f t="shared" si="85"/>
        <v>2340</v>
      </c>
      <c r="J985" s="4">
        <f t="shared" si="86"/>
        <v>0</v>
      </c>
      <c r="L985" s="4">
        <f t="shared" si="88"/>
        <v>0</v>
      </c>
    </row>
    <row r="986" spans="1:12" x14ac:dyDescent="0.2">
      <c r="A986" s="20" t="s">
        <v>3264</v>
      </c>
      <c r="B986" s="20" t="s">
        <v>2596</v>
      </c>
      <c r="C986" s="20" t="s">
        <v>38</v>
      </c>
      <c r="D986" s="20" t="s">
        <v>3277</v>
      </c>
      <c r="E986" s="21" t="s">
        <v>3278</v>
      </c>
      <c r="F986" s="4">
        <f t="shared" ref="F986:F1017" si="89">VALUE(E986)</f>
        <v>2400</v>
      </c>
      <c r="G986" s="21" t="s">
        <v>3278</v>
      </c>
      <c r="H986" s="4">
        <f t="shared" si="85"/>
        <v>2400</v>
      </c>
      <c r="I986" s="21" t="s">
        <v>169</v>
      </c>
      <c r="J986" s="4">
        <f t="shared" si="86"/>
        <v>2000</v>
      </c>
      <c r="K986" s="21" t="s">
        <v>3278</v>
      </c>
      <c r="L986" s="4">
        <f t="shared" si="88"/>
        <v>2400</v>
      </c>
    </row>
    <row r="987" spans="1:12" x14ac:dyDescent="0.2">
      <c r="A987" s="20" t="s">
        <v>3264</v>
      </c>
      <c r="B987" s="20" t="s">
        <v>2605</v>
      </c>
      <c r="C987" s="20" t="s">
        <v>38</v>
      </c>
      <c r="D987" s="20" t="s">
        <v>3286</v>
      </c>
      <c r="E987" s="21" t="s">
        <v>3287</v>
      </c>
      <c r="F987" s="4">
        <f t="shared" si="89"/>
        <v>70545.45</v>
      </c>
      <c r="G987" s="21" t="s">
        <v>3287</v>
      </c>
      <c r="H987" s="4">
        <f t="shared" si="85"/>
        <v>70545.45</v>
      </c>
      <c r="I987" s="21" t="s">
        <v>3288</v>
      </c>
      <c r="J987" s="4">
        <f t="shared" si="86"/>
        <v>70545.399999999994</v>
      </c>
      <c r="K987" s="21" t="s">
        <v>3287</v>
      </c>
      <c r="L987" s="4">
        <f t="shared" si="88"/>
        <v>70545.45</v>
      </c>
    </row>
    <row r="988" spans="1:12" x14ac:dyDescent="0.2">
      <c r="A988" s="20" t="s">
        <v>3264</v>
      </c>
      <c r="B988" s="20" t="s">
        <v>2610</v>
      </c>
      <c r="C988" s="20" t="s">
        <v>38</v>
      </c>
      <c r="D988" s="20" t="s">
        <v>3293</v>
      </c>
      <c r="F988" s="4">
        <f t="shared" si="89"/>
        <v>0</v>
      </c>
      <c r="H988" s="4">
        <f t="shared" si="85"/>
        <v>0</v>
      </c>
      <c r="I988" s="21" t="s">
        <v>3294</v>
      </c>
      <c r="J988" s="4">
        <f t="shared" si="86"/>
        <v>11167</v>
      </c>
      <c r="L988" s="4">
        <f t="shared" si="88"/>
        <v>0</v>
      </c>
    </row>
    <row r="989" spans="1:12" x14ac:dyDescent="0.2">
      <c r="A989" s="20" t="s">
        <v>3264</v>
      </c>
      <c r="B989" s="20" t="s">
        <v>262</v>
      </c>
      <c r="C989" s="20" t="s">
        <v>38</v>
      </c>
      <c r="D989" s="20" t="s">
        <v>3296</v>
      </c>
      <c r="F989" s="4">
        <f t="shared" si="89"/>
        <v>0</v>
      </c>
      <c r="H989" s="4">
        <f t="shared" si="85"/>
        <v>0</v>
      </c>
      <c r="J989" s="4">
        <f t="shared" si="86"/>
        <v>0</v>
      </c>
      <c r="L989" s="4">
        <f t="shared" si="88"/>
        <v>0</v>
      </c>
    </row>
    <row r="990" spans="1:12" x14ac:dyDescent="0.2">
      <c r="A990" s="20" t="s">
        <v>3264</v>
      </c>
      <c r="B990" s="20" t="s">
        <v>3297</v>
      </c>
      <c r="C990" s="20" t="s">
        <v>38</v>
      </c>
      <c r="D990" s="20" t="s">
        <v>3298</v>
      </c>
      <c r="E990" s="21" t="s">
        <v>69</v>
      </c>
      <c r="F990" s="4">
        <f t="shared" si="89"/>
        <v>15000</v>
      </c>
      <c r="G990" s="21" t="s">
        <v>69</v>
      </c>
      <c r="H990" s="4">
        <f t="shared" si="85"/>
        <v>15000</v>
      </c>
      <c r="I990" s="21" t="s">
        <v>69</v>
      </c>
      <c r="J990" s="4">
        <f t="shared" si="86"/>
        <v>15000</v>
      </c>
      <c r="K990" s="21" t="s">
        <v>2234</v>
      </c>
      <c r="L990" s="4">
        <f t="shared" si="88"/>
        <v>16500</v>
      </c>
    </row>
    <row r="991" spans="1:12" x14ac:dyDescent="0.2">
      <c r="A991" s="20" t="s">
        <v>3264</v>
      </c>
      <c r="B991" s="20" t="s">
        <v>3299</v>
      </c>
      <c r="C991" s="20" t="s">
        <v>38</v>
      </c>
      <c r="D991" s="20" t="s">
        <v>3301</v>
      </c>
      <c r="E991" s="21" t="s">
        <v>3302</v>
      </c>
      <c r="F991" s="4">
        <f t="shared" si="89"/>
        <v>546000</v>
      </c>
      <c r="G991" s="21" t="s">
        <v>3302</v>
      </c>
      <c r="H991" s="4">
        <f t="shared" si="85"/>
        <v>546000</v>
      </c>
      <c r="I991" s="21" t="s">
        <v>3303</v>
      </c>
      <c r="J991" s="4">
        <f t="shared" si="86"/>
        <v>555915.98</v>
      </c>
      <c r="K991" s="21" t="s">
        <v>3304</v>
      </c>
      <c r="L991" s="4">
        <f t="shared" si="88"/>
        <v>559000</v>
      </c>
    </row>
    <row r="992" spans="1:12" x14ac:dyDescent="0.2">
      <c r="A992" s="20" t="s">
        <v>3264</v>
      </c>
      <c r="B992" s="20" t="s">
        <v>3305</v>
      </c>
      <c r="C992" s="20" t="s">
        <v>38</v>
      </c>
      <c r="D992" s="20" t="s">
        <v>3306</v>
      </c>
      <c r="E992" s="21" t="s">
        <v>3307</v>
      </c>
      <c r="F992" s="4">
        <f t="shared" si="89"/>
        <v>75531.33</v>
      </c>
      <c r="G992" s="21" t="s">
        <v>3307</v>
      </c>
      <c r="H992" s="4">
        <f t="shared" si="85"/>
        <v>75531.33</v>
      </c>
      <c r="I992" s="21" t="s">
        <v>3308</v>
      </c>
      <c r="J992" s="4">
        <f t="shared" si="86"/>
        <v>2998.8</v>
      </c>
      <c r="L992" s="4">
        <f t="shared" si="88"/>
        <v>0</v>
      </c>
    </row>
    <row r="993" spans="1:12" x14ac:dyDescent="0.2">
      <c r="A993" s="20" t="s">
        <v>3264</v>
      </c>
      <c r="B993" s="20" t="s">
        <v>600</v>
      </c>
      <c r="C993" s="20" t="s">
        <v>38</v>
      </c>
      <c r="D993" s="20" t="s">
        <v>3321</v>
      </c>
      <c r="E993" s="21" t="s">
        <v>2063</v>
      </c>
      <c r="F993" s="4">
        <f t="shared" si="89"/>
        <v>24000</v>
      </c>
      <c r="G993" s="21" t="s">
        <v>2063</v>
      </c>
      <c r="H993" s="4">
        <f t="shared" si="85"/>
        <v>24000</v>
      </c>
      <c r="I993" s="21" t="s">
        <v>3322</v>
      </c>
      <c r="J993" s="4">
        <f t="shared" si="86"/>
        <v>8210.7999999999993</v>
      </c>
      <c r="K993" s="21" t="s">
        <v>2063</v>
      </c>
      <c r="L993" s="4">
        <f t="shared" si="88"/>
        <v>24000</v>
      </c>
    </row>
    <row r="994" spans="1:12" x14ac:dyDescent="0.2">
      <c r="A994" s="20" t="s">
        <v>3264</v>
      </c>
      <c r="B994" s="20" t="s">
        <v>3065</v>
      </c>
      <c r="C994" s="20" t="s">
        <v>38</v>
      </c>
      <c r="D994" s="20" t="s">
        <v>3325</v>
      </c>
      <c r="F994" s="4">
        <f t="shared" si="89"/>
        <v>0</v>
      </c>
      <c r="G994" s="21" t="s">
        <v>3326</v>
      </c>
      <c r="H994" s="4">
        <f t="shared" si="85"/>
        <v>1249</v>
      </c>
      <c r="J994" s="4">
        <f t="shared" si="86"/>
        <v>0</v>
      </c>
      <c r="K994" s="21" t="s">
        <v>69</v>
      </c>
      <c r="L994" s="4">
        <f t="shared" si="88"/>
        <v>15000</v>
      </c>
    </row>
    <row r="995" spans="1:12" x14ac:dyDescent="0.2">
      <c r="A995" s="20" t="s">
        <v>3264</v>
      </c>
      <c r="B995" s="20" t="s">
        <v>3353</v>
      </c>
      <c r="C995" s="20" t="s">
        <v>38</v>
      </c>
      <c r="D995" s="20" t="s">
        <v>3354</v>
      </c>
      <c r="E995" s="21" t="s">
        <v>146</v>
      </c>
      <c r="F995" s="4">
        <f t="shared" si="89"/>
        <v>10000</v>
      </c>
      <c r="G995" s="21" t="s">
        <v>146</v>
      </c>
      <c r="H995" s="4">
        <f t="shared" si="85"/>
        <v>10000</v>
      </c>
      <c r="I995" s="21" t="s">
        <v>3355</v>
      </c>
      <c r="J995" s="4">
        <f t="shared" si="86"/>
        <v>2829.75</v>
      </c>
      <c r="L995" s="4">
        <f t="shared" si="88"/>
        <v>0</v>
      </c>
    </row>
    <row r="996" spans="1:12" x14ac:dyDescent="0.2">
      <c r="A996" s="20" t="s">
        <v>3264</v>
      </c>
      <c r="B996" s="20" t="s">
        <v>3356</v>
      </c>
      <c r="C996" s="20" t="s">
        <v>38</v>
      </c>
      <c r="D996" s="20" t="s">
        <v>3357</v>
      </c>
      <c r="F996" s="4">
        <f t="shared" si="89"/>
        <v>0</v>
      </c>
      <c r="H996" s="4">
        <f t="shared" si="85"/>
        <v>0</v>
      </c>
      <c r="J996" s="4">
        <f t="shared" si="86"/>
        <v>0</v>
      </c>
      <c r="L996" s="4">
        <f t="shared" si="88"/>
        <v>0</v>
      </c>
    </row>
    <row r="997" spans="1:12" x14ac:dyDescent="0.2">
      <c r="A997" s="20" t="s">
        <v>3264</v>
      </c>
      <c r="B997" s="20" t="s">
        <v>3363</v>
      </c>
      <c r="C997" s="20" t="s">
        <v>38</v>
      </c>
      <c r="D997" s="20" t="s">
        <v>3364</v>
      </c>
      <c r="F997" s="4">
        <f t="shared" si="89"/>
        <v>0</v>
      </c>
      <c r="H997" s="4">
        <f t="shared" si="85"/>
        <v>0</v>
      </c>
      <c r="J997" s="4">
        <f t="shared" si="86"/>
        <v>0</v>
      </c>
      <c r="L997" s="4">
        <f t="shared" si="88"/>
        <v>0</v>
      </c>
    </row>
    <row r="998" spans="1:12" x14ac:dyDescent="0.2">
      <c r="A998" s="20" t="s">
        <v>3264</v>
      </c>
      <c r="B998" s="20" t="s">
        <v>3366</v>
      </c>
      <c r="C998" s="20" t="s">
        <v>38</v>
      </c>
      <c r="D998" s="20" t="s">
        <v>3367</v>
      </c>
      <c r="E998" s="21" t="s">
        <v>3368</v>
      </c>
      <c r="F998" s="4">
        <f t="shared" si="89"/>
        <v>34679</v>
      </c>
      <c r="G998" s="21" t="s">
        <v>3368</v>
      </c>
      <c r="H998" s="4">
        <f t="shared" ref="H998:H1062" si="90">VALUE(G998)</f>
        <v>34679</v>
      </c>
      <c r="J998" s="4">
        <f t="shared" ref="J998:J1062" si="91">VALUE(I998)</f>
        <v>0</v>
      </c>
      <c r="K998" s="21" t="s">
        <v>3368</v>
      </c>
      <c r="L998" s="4">
        <f t="shared" si="88"/>
        <v>34679</v>
      </c>
    </row>
    <row r="999" spans="1:12" x14ac:dyDescent="0.2">
      <c r="A999" s="20" t="s">
        <v>3264</v>
      </c>
      <c r="B999" s="20" t="s">
        <v>3371</v>
      </c>
      <c r="C999" s="20" t="s">
        <v>38</v>
      </c>
      <c r="D999" s="20" t="s">
        <v>3372</v>
      </c>
      <c r="F999" s="4">
        <f t="shared" si="89"/>
        <v>0</v>
      </c>
      <c r="H999" s="4">
        <f t="shared" si="90"/>
        <v>0</v>
      </c>
      <c r="I999" s="21" t="s">
        <v>3373</v>
      </c>
      <c r="J999" s="4">
        <f t="shared" si="91"/>
        <v>629.20000000000005</v>
      </c>
      <c r="L999" s="4">
        <f t="shared" si="88"/>
        <v>0</v>
      </c>
    </row>
    <row r="1000" spans="1:12" x14ac:dyDescent="0.2">
      <c r="A1000" s="20" t="s">
        <v>3374</v>
      </c>
      <c r="B1000" s="20" t="s">
        <v>3315</v>
      </c>
      <c r="C1000" s="20" t="s">
        <v>38</v>
      </c>
      <c r="D1000" s="20" t="s">
        <v>3379</v>
      </c>
      <c r="E1000" s="21" t="s">
        <v>3380</v>
      </c>
      <c r="F1000" s="4">
        <f t="shared" si="89"/>
        <v>54425</v>
      </c>
      <c r="G1000" s="21" t="s">
        <v>3380</v>
      </c>
      <c r="H1000" s="4">
        <f t="shared" si="90"/>
        <v>54425</v>
      </c>
      <c r="I1000" s="21" t="s">
        <v>3381</v>
      </c>
      <c r="J1000" s="4">
        <f t="shared" si="91"/>
        <v>2760</v>
      </c>
      <c r="K1000" s="21" t="s">
        <v>3380</v>
      </c>
      <c r="L1000" s="4">
        <f t="shared" si="88"/>
        <v>54425</v>
      </c>
    </row>
    <row r="1001" spans="1:12" x14ac:dyDescent="0.2">
      <c r="A1001" s="20" t="s">
        <v>3374</v>
      </c>
      <c r="B1001" s="20" t="s">
        <v>3385</v>
      </c>
      <c r="C1001" s="20" t="s">
        <v>38</v>
      </c>
      <c r="D1001" s="20" t="s">
        <v>3386</v>
      </c>
      <c r="F1001" s="4">
        <f t="shared" si="89"/>
        <v>0</v>
      </c>
      <c r="H1001" s="4">
        <f t="shared" si="90"/>
        <v>0</v>
      </c>
      <c r="I1001" s="21" t="s">
        <v>3387</v>
      </c>
      <c r="J1001" s="4">
        <f t="shared" si="91"/>
        <v>2240</v>
      </c>
      <c r="L1001" s="4">
        <f t="shared" si="88"/>
        <v>0</v>
      </c>
    </row>
    <row r="1002" spans="1:12" x14ac:dyDescent="0.2">
      <c r="A1002" s="20" t="s">
        <v>3374</v>
      </c>
      <c r="B1002" s="20" t="s">
        <v>3388</v>
      </c>
      <c r="C1002" s="20" t="s">
        <v>38</v>
      </c>
      <c r="D1002" s="20" t="s">
        <v>3389</v>
      </c>
      <c r="F1002" s="4">
        <f t="shared" si="89"/>
        <v>0</v>
      </c>
      <c r="H1002" s="4">
        <f t="shared" si="90"/>
        <v>0</v>
      </c>
      <c r="I1002" s="21" t="s">
        <v>3390</v>
      </c>
      <c r="J1002" s="4">
        <f t="shared" si="91"/>
        <v>4944</v>
      </c>
      <c r="L1002" s="4">
        <f t="shared" si="88"/>
        <v>0</v>
      </c>
    </row>
    <row r="1003" spans="1:12" x14ac:dyDescent="0.2">
      <c r="A1003" s="20" t="s">
        <v>3374</v>
      </c>
      <c r="B1003" s="20" t="s">
        <v>3392</v>
      </c>
      <c r="C1003" s="20" t="s">
        <v>38</v>
      </c>
      <c r="D1003" s="20" t="s">
        <v>3393</v>
      </c>
      <c r="F1003" s="4">
        <f t="shared" si="89"/>
        <v>0</v>
      </c>
      <c r="H1003" s="4">
        <f t="shared" si="90"/>
        <v>0</v>
      </c>
      <c r="J1003" s="4">
        <f t="shared" si="91"/>
        <v>0</v>
      </c>
      <c r="L1003" s="4">
        <f t="shared" si="88"/>
        <v>0</v>
      </c>
    </row>
    <row r="1004" spans="1:12" x14ac:dyDescent="0.2">
      <c r="A1004" s="20" t="s">
        <v>3374</v>
      </c>
      <c r="B1004" s="20" t="s">
        <v>3363</v>
      </c>
      <c r="C1004" s="20" t="s">
        <v>38</v>
      </c>
      <c r="D1004" s="20" t="s">
        <v>3399</v>
      </c>
      <c r="E1004" s="21" t="s">
        <v>23</v>
      </c>
      <c r="F1004" s="4">
        <f t="shared" si="89"/>
        <v>3000</v>
      </c>
      <c r="G1004" s="21" t="s">
        <v>23</v>
      </c>
      <c r="H1004" s="4">
        <f t="shared" si="90"/>
        <v>3000</v>
      </c>
      <c r="J1004" s="4">
        <f t="shared" si="91"/>
        <v>0</v>
      </c>
      <c r="K1004" s="21" t="s">
        <v>23</v>
      </c>
      <c r="L1004" s="4">
        <f t="shared" si="88"/>
        <v>3000</v>
      </c>
    </row>
    <row r="1005" spans="1:12" x14ac:dyDescent="0.2">
      <c r="A1005" s="20" t="s">
        <v>3421</v>
      </c>
      <c r="B1005" s="20" t="s">
        <v>3422</v>
      </c>
      <c r="C1005" s="20" t="s">
        <v>38</v>
      </c>
      <c r="D1005" s="20" t="s">
        <v>3423</v>
      </c>
      <c r="E1005" s="21" t="s">
        <v>1990</v>
      </c>
      <c r="F1005" s="4">
        <f t="shared" si="89"/>
        <v>4500</v>
      </c>
      <c r="G1005" s="21" t="s">
        <v>1990</v>
      </c>
      <c r="H1005" s="4">
        <f t="shared" si="90"/>
        <v>4500</v>
      </c>
      <c r="J1005" s="4">
        <f t="shared" si="91"/>
        <v>0</v>
      </c>
      <c r="K1005" s="21" t="s">
        <v>1990</v>
      </c>
      <c r="L1005" s="4">
        <f t="shared" si="88"/>
        <v>4500</v>
      </c>
    </row>
    <row r="1006" spans="1:12" x14ac:dyDescent="0.2">
      <c r="A1006" s="20" t="s">
        <v>3429</v>
      </c>
      <c r="B1006" s="20" t="s">
        <v>2596</v>
      </c>
      <c r="C1006" s="20" t="s">
        <v>38</v>
      </c>
      <c r="D1006" s="20" t="s">
        <v>3430</v>
      </c>
      <c r="F1006" s="4">
        <f t="shared" si="89"/>
        <v>0</v>
      </c>
      <c r="H1006" s="4">
        <f t="shared" si="90"/>
        <v>0</v>
      </c>
      <c r="J1006" s="4">
        <f t="shared" si="91"/>
        <v>0</v>
      </c>
      <c r="K1006" s="21" t="s">
        <v>23</v>
      </c>
      <c r="L1006" s="4">
        <f t="shared" si="88"/>
        <v>3000</v>
      </c>
    </row>
    <row r="1007" spans="1:12" x14ac:dyDescent="0.2">
      <c r="A1007" s="20" t="s">
        <v>3429</v>
      </c>
      <c r="B1007" s="20" t="s">
        <v>2610</v>
      </c>
      <c r="C1007" s="20" t="s">
        <v>38</v>
      </c>
      <c r="D1007" s="20" t="s">
        <v>3434</v>
      </c>
      <c r="E1007" s="21" t="s">
        <v>139</v>
      </c>
      <c r="F1007" s="4">
        <f t="shared" si="89"/>
        <v>40000</v>
      </c>
      <c r="G1007" s="21" t="s">
        <v>139</v>
      </c>
      <c r="H1007" s="4">
        <f t="shared" si="90"/>
        <v>40000</v>
      </c>
      <c r="I1007" s="21" t="s">
        <v>3435</v>
      </c>
      <c r="J1007" s="4">
        <f t="shared" si="91"/>
        <v>6788.6</v>
      </c>
      <c r="K1007" s="21" t="s">
        <v>139</v>
      </c>
      <c r="L1007" s="4">
        <f t="shared" si="88"/>
        <v>40000</v>
      </c>
    </row>
    <row r="1008" spans="1:12" x14ac:dyDescent="0.2">
      <c r="A1008" s="20" t="s">
        <v>3440</v>
      </c>
      <c r="B1008" s="20" t="s">
        <v>130</v>
      </c>
      <c r="C1008" s="20" t="s">
        <v>38</v>
      </c>
      <c r="D1008" s="20" t="s">
        <v>3477</v>
      </c>
      <c r="E1008" s="21" t="s">
        <v>117</v>
      </c>
      <c r="F1008" s="4">
        <f t="shared" si="89"/>
        <v>1000</v>
      </c>
      <c r="G1008" s="21" t="s">
        <v>117</v>
      </c>
      <c r="H1008" s="4">
        <f t="shared" si="90"/>
        <v>1000</v>
      </c>
      <c r="J1008" s="4">
        <f t="shared" si="91"/>
        <v>0</v>
      </c>
      <c r="K1008" s="21" t="s">
        <v>117</v>
      </c>
      <c r="L1008" s="4">
        <f t="shared" si="88"/>
        <v>1000</v>
      </c>
    </row>
    <row r="1009" spans="1:12" x14ac:dyDescent="0.2">
      <c r="A1009" s="20" t="s">
        <v>3440</v>
      </c>
      <c r="B1009" s="20" t="s">
        <v>2350</v>
      </c>
      <c r="C1009" s="20" t="s">
        <v>38</v>
      </c>
      <c r="D1009" s="20" t="s">
        <v>3486</v>
      </c>
      <c r="E1009" s="21" t="s">
        <v>3487</v>
      </c>
      <c r="F1009" s="4">
        <f t="shared" si="89"/>
        <v>72248.62</v>
      </c>
      <c r="G1009" s="21" t="s">
        <v>3487</v>
      </c>
      <c r="H1009" s="4">
        <f t="shared" si="90"/>
        <v>72248.62</v>
      </c>
      <c r="I1009" s="21" t="s">
        <v>3488</v>
      </c>
      <c r="J1009" s="4">
        <f t="shared" si="91"/>
        <v>72248.31</v>
      </c>
      <c r="K1009" s="21" t="s">
        <v>3487</v>
      </c>
      <c r="L1009" s="4">
        <f t="shared" si="88"/>
        <v>72248.62</v>
      </c>
    </row>
    <row r="1010" spans="1:12" x14ac:dyDescent="0.2">
      <c r="A1010" s="20" t="s">
        <v>3440</v>
      </c>
      <c r="B1010" s="20" t="s">
        <v>3489</v>
      </c>
      <c r="C1010" s="20" t="s">
        <v>38</v>
      </c>
      <c r="D1010" s="20" t="s">
        <v>3490</v>
      </c>
      <c r="F1010" s="4">
        <f t="shared" si="89"/>
        <v>0</v>
      </c>
      <c r="H1010" s="4">
        <f t="shared" si="90"/>
        <v>0</v>
      </c>
      <c r="J1010" s="4">
        <f t="shared" si="91"/>
        <v>0</v>
      </c>
      <c r="K1010" s="21" t="s">
        <v>2286</v>
      </c>
      <c r="L1010" s="4">
        <f t="shared" si="88"/>
        <v>1800</v>
      </c>
    </row>
    <row r="1011" spans="1:12" x14ac:dyDescent="0.2">
      <c r="A1011" s="20" t="s">
        <v>3494</v>
      </c>
      <c r="B1011" s="20" t="s">
        <v>1357</v>
      </c>
      <c r="C1011" s="20" t="s">
        <v>38</v>
      </c>
      <c r="D1011" s="20" t="s">
        <v>278</v>
      </c>
      <c r="E1011" s="21" t="s">
        <v>185</v>
      </c>
      <c r="F1011" s="4">
        <f t="shared" si="89"/>
        <v>7000</v>
      </c>
      <c r="G1011" s="21" t="s">
        <v>185</v>
      </c>
      <c r="H1011" s="4">
        <f t="shared" si="90"/>
        <v>7000</v>
      </c>
      <c r="I1011" s="21" t="s">
        <v>3522</v>
      </c>
      <c r="J1011" s="4">
        <f t="shared" si="91"/>
        <v>19192.48</v>
      </c>
      <c r="K1011" s="21" t="s">
        <v>185</v>
      </c>
      <c r="L1011" s="4">
        <f t="shared" si="88"/>
        <v>7000</v>
      </c>
    </row>
    <row r="1012" spans="1:12" x14ac:dyDescent="0.2">
      <c r="A1012" s="20" t="s">
        <v>3494</v>
      </c>
      <c r="B1012" s="20" t="s">
        <v>1664</v>
      </c>
      <c r="C1012" s="20" t="s">
        <v>38</v>
      </c>
      <c r="D1012" s="20" t="s">
        <v>3528</v>
      </c>
      <c r="E1012" s="21" t="s">
        <v>2211</v>
      </c>
      <c r="F1012" s="4">
        <f t="shared" si="89"/>
        <v>11000</v>
      </c>
      <c r="G1012" s="21" t="s">
        <v>2211</v>
      </c>
      <c r="H1012" s="4">
        <f t="shared" si="90"/>
        <v>11000</v>
      </c>
      <c r="I1012" s="21" t="s">
        <v>3529</v>
      </c>
      <c r="J1012" s="4">
        <f t="shared" si="91"/>
        <v>2908.84</v>
      </c>
      <c r="K1012" s="21" t="s">
        <v>1820</v>
      </c>
      <c r="L1012" s="4">
        <f t="shared" si="88"/>
        <v>23000</v>
      </c>
    </row>
    <row r="1013" spans="1:12" x14ac:dyDescent="0.2">
      <c r="A1013" s="20" t="s">
        <v>53</v>
      </c>
      <c r="B1013" s="20" t="s">
        <v>78</v>
      </c>
      <c r="C1013" s="20" t="s">
        <v>86</v>
      </c>
      <c r="D1013" s="20" t="s">
        <v>87</v>
      </c>
      <c r="F1013" s="4">
        <f t="shared" si="89"/>
        <v>0</v>
      </c>
      <c r="H1013" s="4">
        <f t="shared" si="90"/>
        <v>0</v>
      </c>
      <c r="J1013" s="4">
        <f t="shared" si="91"/>
        <v>0</v>
      </c>
      <c r="L1013" s="4">
        <f t="shared" si="88"/>
        <v>0</v>
      </c>
    </row>
    <row r="1014" spans="1:12" x14ac:dyDescent="0.2">
      <c r="A1014" s="20" t="s">
        <v>106</v>
      </c>
      <c r="B1014" s="20" t="s">
        <v>78</v>
      </c>
      <c r="C1014" s="20" t="s">
        <v>86</v>
      </c>
      <c r="D1014" s="20" t="s">
        <v>87</v>
      </c>
      <c r="E1014" s="21" t="s">
        <v>121</v>
      </c>
      <c r="F1014" s="4">
        <f t="shared" si="89"/>
        <v>2707.08</v>
      </c>
      <c r="G1014" s="21" t="s">
        <v>121</v>
      </c>
      <c r="H1014" s="4">
        <f t="shared" si="90"/>
        <v>2707.08</v>
      </c>
      <c r="I1014" s="21" t="s">
        <v>121</v>
      </c>
      <c r="J1014" s="4">
        <f t="shared" si="91"/>
        <v>2707.08</v>
      </c>
      <c r="K1014" s="21" t="s">
        <v>122</v>
      </c>
      <c r="L1014" s="4">
        <f t="shared" si="88"/>
        <v>3519.16</v>
      </c>
    </row>
    <row r="1015" spans="1:12" x14ac:dyDescent="0.2">
      <c r="A1015" s="20" t="s">
        <v>301</v>
      </c>
      <c r="B1015" s="20" t="s">
        <v>302</v>
      </c>
      <c r="C1015" s="20" t="s">
        <v>86</v>
      </c>
      <c r="D1015" s="20" t="s">
        <v>307</v>
      </c>
      <c r="E1015" s="21" t="s">
        <v>308</v>
      </c>
      <c r="F1015" s="4">
        <f t="shared" si="89"/>
        <v>5200</v>
      </c>
      <c r="G1015" s="21" t="s">
        <v>308</v>
      </c>
      <c r="H1015" s="4">
        <f t="shared" si="90"/>
        <v>5200</v>
      </c>
      <c r="J1015" s="4">
        <f t="shared" si="91"/>
        <v>0</v>
      </c>
      <c r="K1015" s="21" t="s">
        <v>309</v>
      </c>
      <c r="L1015" s="4">
        <f t="shared" si="88"/>
        <v>3616</v>
      </c>
    </row>
    <row r="1016" spans="1:12" x14ac:dyDescent="0.2">
      <c r="A1016" s="20" t="s">
        <v>316</v>
      </c>
      <c r="B1016" s="20" t="s">
        <v>1305</v>
      </c>
      <c r="C1016" s="20" t="s">
        <v>86</v>
      </c>
      <c r="D1016" s="20" t="s">
        <v>1350</v>
      </c>
      <c r="E1016" s="21" t="s">
        <v>18</v>
      </c>
      <c r="F1016" s="4">
        <f t="shared" si="89"/>
        <v>5000</v>
      </c>
      <c r="G1016" s="21" t="s">
        <v>18</v>
      </c>
      <c r="H1016" s="4">
        <f t="shared" si="90"/>
        <v>5000</v>
      </c>
      <c r="I1016" s="21" t="s">
        <v>1351</v>
      </c>
      <c r="J1016" s="4">
        <f t="shared" si="91"/>
        <v>1921.06</v>
      </c>
      <c r="K1016" s="21" t="s">
        <v>1352</v>
      </c>
      <c r="L1016" s="4">
        <v>16848.8</v>
      </c>
    </row>
    <row r="1017" spans="1:12" x14ac:dyDescent="0.2">
      <c r="A1017" s="20" t="s">
        <v>1781</v>
      </c>
      <c r="B1017" s="20" t="s">
        <v>1234</v>
      </c>
      <c r="C1017" s="20" t="s">
        <v>86</v>
      </c>
      <c r="D1017" s="20" t="s">
        <v>1819</v>
      </c>
      <c r="E1017" s="21" t="s">
        <v>1820</v>
      </c>
      <c r="F1017" s="4">
        <f t="shared" si="89"/>
        <v>23000</v>
      </c>
      <c r="G1017" s="21" t="s">
        <v>1820</v>
      </c>
      <c r="H1017" s="4">
        <f t="shared" si="90"/>
        <v>23000</v>
      </c>
      <c r="I1017" s="21" t="s">
        <v>1821</v>
      </c>
      <c r="J1017" s="4">
        <f t="shared" si="91"/>
        <v>4083.75</v>
      </c>
      <c r="K1017" s="21" t="s">
        <v>1822</v>
      </c>
      <c r="L1017" s="4">
        <f t="shared" si="88"/>
        <v>17789.48</v>
      </c>
    </row>
    <row r="1018" spans="1:12" x14ac:dyDescent="0.2">
      <c r="A1018" s="20" t="s">
        <v>1855</v>
      </c>
      <c r="B1018" s="20" t="s">
        <v>860</v>
      </c>
      <c r="C1018" s="20" t="s">
        <v>86</v>
      </c>
      <c r="D1018" s="20" t="s">
        <v>1873</v>
      </c>
      <c r="F1018" s="4">
        <f t="shared" ref="F1018:F1050" si="92">VALUE(E1018)</f>
        <v>0</v>
      </c>
      <c r="H1018" s="4">
        <f t="shared" si="90"/>
        <v>0</v>
      </c>
      <c r="J1018" s="4">
        <f t="shared" si="91"/>
        <v>0</v>
      </c>
      <c r="L1018" s="4">
        <f t="shared" si="88"/>
        <v>0</v>
      </c>
    </row>
    <row r="1019" spans="1:12" x14ac:dyDescent="0.2">
      <c r="A1019" s="20" t="s">
        <v>1855</v>
      </c>
      <c r="B1019" s="20" t="s">
        <v>1892</v>
      </c>
      <c r="C1019" s="20" t="s">
        <v>86</v>
      </c>
      <c r="D1019" s="20" t="s">
        <v>1907</v>
      </c>
      <c r="F1019" s="4">
        <f t="shared" si="92"/>
        <v>0</v>
      </c>
      <c r="H1019" s="4">
        <f t="shared" si="90"/>
        <v>0</v>
      </c>
      <c r="J1019" s="4">
        <f t="shared" si="91"/>
        <v>0</v>
      </c>
      <c r="K1019" s="21" t="s">
        <v>146</v>
      </c>
      <c r="L1019" s="4">
        <f t="shared" si="88"/>
        <v>10000</v>
      </c>
    </row>
    <row r="1020" spans="1:12" x14ac:dyDescent="0.2">
      <c r="A1020" s="20" t="s">
        <v>1855</v>
      </c>
      <c r="B1020" s="20" t="s">
        <v>1921</v>
      </c>
      <c r="C1020" s="20" t="s">
        <v>86</v>
      </c>
      <c r="D1020" s="20" t="s">
        <v>1922</v>
      </c>
      <c r="E1020" s="21" t="s">
        <v>1923</v>
      </c>
      <c r="F1020" s="4">
        <f t="shared" si="92"/>
        <v>6281.25</v>
      </c>
      <c r="G1020" s="21" t="s">
        <v>1923</v>
      </c>
      <c r="H1020" s="4">
        <f t="shared" si="90"/>
        <v>6281.25</v>
      </c>
      <c r="I1020" s="21" t="s">
        <v>1924</v>
      </c>
      <c r="J1020" s="4">
        <f t="shared" si="91"/>
        <v>4507.25</v>
      </c>
      <c r="K1020" s="21" t="s">
        <v>185</v>
      </c>
      <c r="L1020" s="4">
        <f t="shared" si="88"/>
        <v>7000</v>
      </c>
    </row>
    <row r="1021" spans="1:12" x14ac:dyDescent="0.2">
      <c r="A1021" s="20" t="s">
        <v>1855</v>
      </c>
      <c r="B1021" s="20" t="s">
        <v>1932</v>
      </c>
      <c r="C1021" s="20" t="s">
        <v>86</v>
      </c>
      <c r="D1021" s="20" t="s">
        <v>1945</v>
      </c>
      <c r="F1021" s="4">
        <f t="shared" si="92"/>
        <v>0</v>
      </c>
      <c r="H1021" s="4">
        <f t="shared" si="90"/>
        <v>0</v>
      </c>
      <c r="J1021" s="4">
        <f t="shared" si="91"/>
        <v>0</v>
      </c>
      <c r="L1021" s="4">
        <f t="shared" si="88"/>
        <v>0</v>
      </c>
    </row>
    <row r="1022" spans="1:12" x14ac:dyDescent="0.2">
      <c r="A1022" s="20" t="s">
        <v>2035</v>
      </c>
      <c r="B1022" s="20" t="s">
        <v>2047</v>
      </c>
      <c r="C1022" s="20" t="s">
        <v>86</v>
      </c>
      <c r="D1022" s="20" t="s">
        <v>2057</v>
      </c>
      <c r="E1022" s="21" t="s">
        <v>117</v>
      </c>
      <c r="F1022" s="4">
        <f t="shared" si="92"/>
        <v>1000</v>
      </c>
      <c r="G1022" s="21" t="s">
        <v>117</v>
      </c>
      <c r="H1022" s="4">
        <f t="shared" si="90"/>
        <v>1000</v>
      </c>
      <c r="I1022" s="21" t="s">
        <v>2058</v>
      </c>
      <c r="J1022" s="4">
        <f t="shared" si="91"/>
        <v>16.32</v>
      </c>
      <c r="K1022" s="21" t="s">
        <v>51</v>
      </c>
      <c r="L1022" s="4">
        <f t="shared" si="88"/>
        <v>4000</v>
      </c>
    </row>
    <row r="1023" spans="1:12" x14ac:dyDescent="0.2">
      <c r="A1023" s="20" t="s">
        <v>2074</v>
      </c>
      <c r="B1023" s="20" t="s">
        <v>2098</v>
      </c>
      <c r="C1023" s="20" t="s">
        <v>86</v>
      </c>
      <c r="D1023" s="20" t="s">
        <v>2099</v>
      </c>
      <c r="F1023" s="4">
        <f t="shared" si="92"/>
        <v>0</v>
      </c>
      <c r="H1023" s="4">
        <f t="shared" si="90"/>
        <v>0</v>
      </c>
      <c r="J1023" s="4">
        <f t="shared" si="91"/>
        <v>0</v>
      </c>
      <c r="L1023" s="4">
        <f t="shared" si="88"/>
        <v>0</v>
      </c>
    </row>
    <row r="1024" spans="1:12" x14ac:dyDescent="0.2">
      <c r="A1024" s="20" t="s">
        <v>2159</v>
      </c>
      <c r="B1024" s="20" t="s">
        <v>2190</v>
      </c>
      <c r="C1024" s="20" t="s">
        <v>86</v>
      </c>
      <c r="D1024" s="20" t="s">
        <v>2194</v>
      </c>
      <c r="E1024" s="21" t="s">
        <v>2195</v>
      </c>
      <c r="F1024" s="4">
        <f t="shared" si="92"/>
        <v>1952</v>
      </c>
      <c r="G1024" s="21" t="s">
        <v>2195</v>
      </c>
      <c r="H1024" s="4">
        <f t="shared" si="90"/>
        <v>1952</v>
      </c>
      <c r="I1024" s="21" t="s">
        <v>2196</v>
      </c>
      <c r="J1024" s="4">
        <f t="shared" si="91"/>
        <v>1179.75</v>
      </c>
      <c r="K1024" s="21" t="s">
        <v>117</v>
      </c>
      <c r="L1024" s="4">
        <f t="shared" si="88"/>
        <v>1000</v>
      </c>
    </row>
    <row r="1025" spans="1:12" x14ac:dyDescent="0.2">
      <c r="A1025" s="20" t="s">
        <v>2159</v>
      </c>
      <c r="B1025" s="20" t="s">
        <v>2201</v>
      </c>
      <c r="C1025" s="20" t="s">
        <v>86</v>
      </c>
      <c r="D1025" s="20" t="s">
        <v>2207</v>
      </c>
      <c r="E1025" s="21" t="s">
        <v>1356</v>
      </c>
      <c r="F1025" s="4">
        <f t="shared" si="92"/>
        <v>16000</v>
      </c>
      <c r="G1025" s="21" t="s">
        <v>1356</v>
      </c>
      <c r="H1025" s="4">
        <f t="shared" si="90"/>
        <v>16000</v>
      </c>
      <c r="I1025" s="21" t="s">
        <v>2208</v>
      </c>
      <c r="J1025" s="4">
        <f t="shared" si="91"/>
        <v>8561.08</v>
      </c>
      <c r="K1025" s="21" t="s">
        <v>1356</v>
      </c>
      <c r="L1025" s="4">
        <f t="shared" si="88"/>
        <v>16000</v>
      </c>
    </row>
    <row r="1026" spans="1:12" x14ac:dyDescent="0.2">
      <c r="A1026" s="20" t="s">
        <v>2159</v>
      </c>
      <c r="B1026" s="20" t="s">
        <v>2235</v>
      </c>
      <c r="C1026" s="20" t="s">
        <v>86</v>
      </c>
      <c r="D1026" s="20" t="s">
        <v>2238</v>
      </c>
      <c r="E1026" s="21" t="s">
        <v>146</v>
      </c>
      <c r="F1026" s="4">
        <f t="shared" si="92"/>
        <v>10000</v>
      </c>
      <c r="G1026" s="21" t="s">
        <v>146</v>
      </c>
      <c r="H1026" s="4">
        <f t="shared" si="90"/>
        <v>10000</v>
      </c>
      <c r="I1026" s="21" t="s">
        <v>2239</v>
      </c>
      <c r="J1026" s="4">
        <f t="shared" si="91"/>
        <v>5989.5</v>
      </c>
      <c r="K1026" s="21" t="s">
        <v>157</v>
      </c>
      <c r="L1026" s="4">
        <f t="shared" si="88"/>
        <v>6000</v>
      </c>
    </row>
    <row r="1027" spans="1:12" x14ac:dyDescent="0.2">
      <c r="A1027" s="20" t="s">
        <v>2159</v>
      </c>
      <c r="B1027" s="20" t="s">
        <v>2260</v>
      </c>
      <c r="C1027" s="20" t="s">
        <v>86</v>
      </c>
      <c r="D1027" s="20" t="s">
        <v>2264</v>
      </c>
      <c r="F1027" s="4">
        <f t="shared" si="92"/>
        <v>0</v>
      </c>
      <c r="H1027" s="4">
        <f t="shared" si="90"/>
        <v>0</v>
      </c>
      <c r="J1027" s="4">
        <f t="shared" si="91"/>
        <v>0</v>
      </c>
      <c r="K1027" s="21" t="s">
        <v>146</v>
      </c>
      <c r="L1027" s="4">
        <f t="shared" si="88"/>
        <v>10000</v>
      </c>
    </row>
    <row r="1028" spans="1:12" x14ac:dyDescent="0.2">
      <c r="A1028" s="20" t="s">
        <v>2159</v>
      </c>
      <c r="B1028" s="20" t="s">
        <v>2280</v>
      </c>
      <c r="C1028" s="20" t="s">
        <v>86</v>
      </c>
      <c r="D1028" s="20" t="s">
        <v>2281</v>
      </c>
      <c r="E1028" s="21" t="s">
        <v>25</v>
      </c>
      <c r="F1028" s="4">
        <f t="shared" si="92"/>
        <v>1500</v>
      </c>
      <c r="G1028" s="21" t="s">
        <v>25</v>
      </c>
      <c r="H1028" s="4">
        <f t="shared" si="90"/>
        <v>1500</v>
      </c>
      <c r="J1028" s="4">
        <f t="shared" si="91"/>
        <v>0</v>
      </c>
      <c r="L1028" s="4">
        <f t="shared" ref="L1028:L1094" si="93">VALUE(K1028)</f>
        <v>0</v>
      </c>
    </row>
    <row r="1029" spans="1:12" x14ac:dyDescent="0.2">
      <c r="A1029" s="20" t="s">
        <v>2159</v>
      </c>
      <c r="B1029" s="20" t="s">
        <v>1664</v>
      </c>
      <c r="C1029" s="20" t="s">
        <v>86</v>
      </c>
      <c r="D1029" s="20" t="s">
        <v>2288</v>
      </c>
      <c r="F1029" s="4">
        <f t="shared" si="92"/>
        <v>0</v>
      </c>
      <c r="H1029" s="4">
        <f t="shared" si="90"/>
        <v>0</v>
      </c>
      <c r="J1029" s="4">
        <f t="shared" si="91"/>
        <v>0</v>
      </c>
      <c r="L1029" s="4">
        <f t="shared" si="93"/>
        <v>0</v>
      </c>
    </row>
    <row r="1030" spans="1:12" x14ac:dyDescent="0.2">
      <c r="A1030" s="20" t="s">
        <v>2289</v>
      </c>
      <c r="B1030" s="20" t="s">
        <v>957</v>
      </c>
      <c r="C1030" s="20" t="s">
        <v>86</v>
      </c>
      <c r="D1030" s="20" t="s">
        <v>2304</v>
      </c>
      <c r="F1030" s="4">
        <f t="shared" si="92"/>
        <v>0</v>
      </c>
      <c r="H1030" s="4">
        <f t="shared" si="90"/>
        <v>0</v>
      </c>
      <c r="I1030" s="21" t="s">
        <v>2305</v>
      </c>
      <c r="J1030" s="4">
        <f t="shared" si="91"/>
        <v>277.41000000000003</v>
      </c>
      <c r="L1030" s="4">
        <f t="shared" si="93"/>
        <v>0</v>
      </c>
    </row>
    <row r="1031" spans="1:12" x14ac:dyDescent="0.2">
      <c r="A1031" s="20" t="s">
        <v>2289</v>
      </c>
      <c r="B1031" s="20" t="s">
        <v>2309</v>
      </c>
      <c r="C1031" s="20" t="s">
        <v>86</v>
      </c>
      <c r="D1031" s="20" t="s">
        <v>2316</v>
      </c>
      <c r="E1031" s="21" t="s">
        <v>2317</v>
      </c>
      <c r="F1031" s="4">
        <f t="shared" si="92"/>
        <v>33069.300000000003</v>
      </c>
      <c r="G1031" s="21" t="s">
        <v>2317</v>
      </c>
      <c r="H1031" s="4">
        <f t="shared" si="90"/>
        <v>33069.300000000003</v>
      </c>
      <c r="I1031" s="21" t="s">
        <v>2318</v>
      </c>
      <c r="J1031" s="4">
        <f t="shared" si="91"/>
        <v>30202.67</v>
      </c>
      <c r="K1031" s="21" t="s">
        <v>2317</v>
      </c>
      <c r="L1031" s="4">
        <f t="shared" si="93"/>
        <v>33069.300000000003</v>
      </c>
    </row>
    <row r="1032" spans="1:12" x14ac:dyDescent="0.2">
      <c r="A1032" s="20" t="s">
        <v>2289</v>
      </c>
      <c r="B1032" s="20" t="s">
        <v>2328</v>
      </c>
      <c r="C1032" s="20" t="s">
        <v>86</v>
      </c>
      <c r="D1032" s="20" t="s">
        <v>2330</v>
      </c>
      <c r="E1032" s="21" t="s">
        <v>2331</v>
      </c>
      <c r="F1032" s="4">
        <f t="shared" si="92"/>
        <v>15560.65</v>
      </c>
      <c r="G1032" s="21" t="s">
        <v>2331</v>
      </c>
      <c r="H1032" s="4">
        <f t="shared" si="90"/>
        <v>15560.65</v>
      </c>
      <c r="I1032" s="21" t="s">
        <v>2332</v>
      </c>
      <c r="J1032" s="4">
        <f t="shared" si="91"/>
        <v>15752.41</v>
      </c>
      <c r="K1032" s="21" t="s">
        <v>2063</v>
      </c>
      <c r="L1032" s="4">
        <f t="shared" si="93"/>
        <v>24000</v>
      </c>
    </row>
    <row r="1033" spans="1:12" x14ac:dyDescent="0.2">
      <c r="A1033" s="20" t="s">
        <v>2346</v>
      </c>
      <c r="B1033" s="20" t="s">
        <v>430</v>
      </c>
      <c r="C1033" s="20" t="s">
        <v>86</v>
      </c>
      <c r="D1033" s="20" t="s">
        <v>2388</v>
      </c>
      <c r="F1033" s="4">
        <f t="shared" si="92"/>
        <v>0</v>
      </c>
      <c r="H1033" s="4">
        <f t="shared" si="90"/>
        <v>0</v>
      </c>
      <c r="J1033" s="4">
        <f t="shared" si="91"/>
        <v>0</v>
      </c>
      <c r="L1033" s="4">
        <f t="shared" si="93"/>
        <v>0</v>
      </c>
    </row>
    <row r="1034" spans="1:12" x14ac:dyDescent="0.2">
      <c r="A1034" s="20" t="s">
        <v>2346</v>
      </c>
      <c r="B1034" s="20" t="s">
        <v>75</v>
      </c>
      <c r="C1034" s="20" t="s">
        <v>86</v>
      </c>
      <c r="D1034" s="20" t="s">
        <v>2561</v>
      </c>
      <c r="E1034" s="21" t="s">
        <v>2562</v>
      </c>
      <c r="F1034" s="4">
        <f t="shared" si="92"/>
        <v>48400</v>
      </c>
      <c r="G1034" s="21" t="s">
        <v>2562</v>
      </c>
      <c r="H1034" s="4">
        <f t="shared" si="90"/>
        <v>48400</v>
      </c>
      <c r="I1034" s="21" t="s">
        <v>2563</v>
      </c>
      <c r="J1034" s="4">
        <f t="shared" si="91"/>
        <v>97421.54</v>
      </c>
      <c r="K1034" s="21" t="s">
        <v>2564</v>
      </c>
      <c r="L1034" s="4">
        <f t="shared" si="93"/>
        <v>98400</v>
      </c>
    </row>
    <row r="1035" spans="1:12" x14ac:dyDescent="0.2">
      <c r="A1035" s="20" t="s">
        <v>2937</v>
      </c>
      <c r="B1035" s="20" t="s">
        <v>163</v>
      </c>
      <c r="C1035" s="20" t="s">
        <v>86</v>
      </c>
      <c r="D1035" s="20" t="s">
        <v>3005</v>
      </c>
      <c r="E1035" s="21" t="s">
        <v>3006</v>
      </c>
      <c r="F1035" s="4">
        <f t="shared" si="92"/>
        <v>326842.34000000003</v>
      </c>
      <c r="G1035" s="21" t="s">
        <v>3006</v>
      </c>
      <c r="H1035" s="4">
        <f t="shared" si="90"/>
        <v>326842.34000000003</v>
      </c>
      <c r="I1035" s="21" t="s">
        <v>3007</v>
      </c>
      <c r="J1035" s="4">
        <f t="shared" si="91"/>
        <v>326842.13</v>
      </c>
      <c r="K1035" s="21" t="s">
        <v>3006</v>
      </c>
      <c r="L1035" s="4">
        <f t="shared" si="93"/>
        <v>326842.34000000003</v>
      </c>
    </row>
    <row r="1036" spans="1:12" x14ac:dyDescent="0.2">
      <c r="A1036" s="20" t="s">
        <v>3064</v>
      </c>
      <c r="B1036" s="20" t="s">
        <v>3067</v>
      </c>
      <c r="C1036" s="20" t="s">
        <v>86</v>
      </c>
      <c r="D1036" s="20" t="s">
        <v>3071</v>
      </c>
      <c r="E1036" s="21" t="s">
        <v>2512</v>
      </c>
      <c r="F1036" s="4">
        <f t="shared" si="92"/>
        <v>50000</v>
      </c>
      <c r="G1036" s="21" t="s">
        <v>2512</v>
      </c>
      <c r="H1036" s="4">
        <f t="shared" si="90"/>
        <v>50000</v>
      </c>
      <c r="J1036" s="4">
        <f t="shared" si="91"/>
        <v>0</v>
      </c>
      <c r="K1036" s="21" t="s">
        <v>3072</v>
      </c>
      <c r="L1036" s="4">
        <f t="shared" si="93"/>
        <v>65000</v>
      </c>
    </row>
    <row r="1037" spans="1:12" x14ac:dyDescent="0.2">
      <c r="A1037" s="22">
        <v>7002</v>
      </c>
      <c r="B1037" s="22">
        <v>32300</v>
      </c>
      <c r="C1037" s="22">
        <v>2270601</v>
      </c>
      <c r="D1037" s="20" t="s">
        <v>3578</v>
      </c>
      <c r="E1037" s="21"/>
      <c r="G1037" s="21"/>
      <c r="K1037" s="21"/>
      <c r="L1037" s="4">
        <v>8000</v>
      </c>
    </row>
    <row r="1038" spans="1:12" x14ac:dyDescent="0.2">
      <c r="A1038" s="20" t="s">
        <v>3064</v>
      </c>
      <c r="B1038" s="20" t="s">
        <v>3100</v>
      </c>
      <c r="C1038" s="20" t="s">
        <v>86</v>
      </c>
      <c r="D1038" s="20" t="s">
        <v>3101</v>
      </c>
      <c r="F1038" s="4">
        <f t="shared" si="92"/>
        <v>0</v>
      </c>
      <c r="H1038" s="4">
        <f t="shared" si="90"/>
        <v>0</v>
      </c>
      <c r="J1038" s="4">
        <f t="shared" si="91"/>
        <v>0</v>
      </c>
      <c r="K1038" s="21" t="s">
        <v>249</v>
      </c>
      <c r="L1038" s="4">
        <f t="shared" si="93"/>
        <v>30000</v>
      </c>
    </row>
    <row r="1039" spans="1:12" x14ac:dyDescent="0.2">
      <c r="A1039" s="20" t="s">
        <v>3064</v>
      </c>
      <c r="B1039" s="20" t="s">
        <v>167</v>
      </c>
      <c r="C1039" s="20" t="s">
        <v>86</v>
      </c>
      <c r="D1039" s="20" t="s">
        <v>3159</v>
      </c>
      <c r="E1039" s="21" t="s">
        <v>18</v>
      </c>
      <c r="F1039" s="4">
        <f t="shared" si="92"/>
        <v>5000</v>
      </c>
      <c r="G1039" s="21" t="s">
        <v>18</v>
      </c>
      <c r="H1039" s="4">
        <f t="shared" si="90"/>
        <v>5000</v>
      </c>
      <c r="J1039" s="4">
        <f t="shared" si="91"/>
        <v>0</v>
      </c>
      <c r="L1039" s="4">
        <f t="shared" si="93"/>
        <v>0</v>
      </c>
    </row>
    <row r="1040" spans="1:12" x14ac:dyDescent="0.2">
      <c r="A1040" s="20" t="s">
        <v>3064</v>
      </c>
      <c r="B1040" s="20" t="s">
        <v>3160</v>
      </c>
      <c r="C1040" s="20" t="s">
        <v>86</v>
      </c>
      <c r="D1040" s="20" t="s">
        <v>3163</v>
      </c>
      <c r="E1040" s="21" t="s">
        <v>249</v>
      </c>
      <c r="F1040" s="4">
        <f t="shared" si="92"/>
        <v>30000</v>
      </c>
      <c r="G1040" s="21" t="s">
        <v>249</v>
      </c>
      <c r="H1040" s="4">
        <f t="shared" si="90"/>
        <v>30000</v>
      </c>
      <c r="I1040" s="21" t="s">
        <v>3164</v>
      </c>
      <c r="J1040" s="4">
        <f t="shared" si="91"/>
        <v>1990</v>
      </c>
      <c r="K1040" s="21" t="s">
        <v>249</v>
      </c>
      <c r="L1040" s="4">
        <f t="shared" si="93"/>
        <v>30000</v>
      </c>
    </row>
    <row r="1041" spans="1:12" x14ac:dyDescent="0.2">
      <c r="A1041" s="20" t="s">
        <v>3064</v>
      </c>
      <c r="B1041" s="20" t="s">
        <v>3190</v>
      </c>
      <c r="C1041" s="20" t="s">
        <v>86</v>
      </c>
      <c r="D1041" s="20" t="s">
        <v>3194</v>
      </c>
      <c r="E1041" s="21" t="s">
        <v>125</v>
      </c>
      <c r="F1041" s="4">
        <f t="shared" si="92"/>
        <v>500</v>
      </c>
      <c r="G1041" s="21" t="s">
        <v>125</v>
      </c>
      <c r="H1041" s="4">
        <f t="shared" si="90"/>
        <v>500</v>
      </c>
      <c r="J1041" s="4">
        <f t="shared" si="91"/>
        <v>0</v>
      </c>
      <c r="K1041" s="21" t="s">
        <v>125</v>
      </c>
      <c r="L1041" s="4">
        <f t="shared" si="93"/>
        <v>500</v>
      </c>
    </row>
    <row r="1042" spans="1:12" x14ac:dyDescent="0.2">
      <c r="A1042" s="20" t="s">
        <v>3064</v>
      </c>
      <c r="B1042" s="20" t="s">
        <v>3195</v>
      </c>
      <c r="C1042" s="20" t="s">
        <v>86</v>
      </c>
      <c r="D1042" s="20" t="s">
        <v>3197</v>
      </c>
      <c r="F1042" s="4">
        <f t="shared" si="92"/>
        <v>0</v>
      </c>
      <c r="H1042" s="4">
        <f t="shared" si="90"/>
        <v>0</v>
      </c>
      <c r="J1042" s="4">
        <f t="shared" si="91"/>
        <v>0</v>
      </c>
      <c r="L1042" s="4">
        <f t="shared" si="93"/>
        <v>0</v>
      </c>
    </row>
    <row r="1043" spans="1:12" x14ac:dyDescent="0.2">
      <c r="A1043" s="20" t="s">
        <v>3064</v>
      </c>
      <c r="B1043" s="20" t="s">
        <v>2130</v>
      </c>
      <c r="C1043" s="20" t="s">
        <v>86</v>
      </c>
      <c r="D1043" s="20" t="s">
        <v>3253</v>
      </c>
      <c r="F1043" s="4">
        <f t="shared" si="92"/>
        <v>0</v>
      </c>
      <c r="H1043" s="4">
        <f t="shared" si="90"/>
        <v>0</v>
      </c>
      <c r="J1043" s="4">
        <f t="shared" si="91"/>
        <v>0</v>
      </c>
      <c r="L1043" s="4">
        <f t="shared" si="93"/>
        <v>0</v>
      </c>
    </row>
    <row r="1044" spans="1:12" x14ac:dyDescent="0.2">
      <c r="A1044" s="20" t="s">
        <v>3064</v>
      </c>
      <c r="B1044" s="20" t="s">
        <v>1664</v>
      </c>
      <c r="C1044" s="20" t="s">
        <v>86</v>
      </c>
      <c r="D1044" s="20" t="s">
        <v>3263</v>
      </c>
      <c r="F1044" s="4">
        <f t="shared" si="92"/>
        <v>0</v>
      </c>
      <c r="H1044" s="4">
        <f t="shared" si="90"/>
        <v>0</v>
      </c>
      <c r="J1044" s="4">
        <f t="shared" si="91"/>
        <v>0</v>
      </c>
      <c r="L1044" s="4">
        <f t="shared" si="93"/>
        <v>0</v>
      </c>
    </row>
    <row r="1045" spans="1:12" x14ac:dyDescent="0.2">
      <c r="A1045" s="20" t="s">
        <v>3264</v>
      </c>
      <c r="B1045" s="20" t="s">
        <v>2596</v>
      </c>
      <c r="C1045" s="20" t="s">
        <v>86</v>
      </c>
      <c r="D1045" s="20" t="s">
        <v>3279</v>
      </c>
      <c r="E1045" s="21" t="s">
        <v>3252</v>
      </c>
      <c r="F1045" s="4">
        <f t="shared" si="92"/>
        <v>2100</v>
      </c>
      <c r="G1045" s="21" t="s">
        <v>3252</v>
      </c>
      <c r="H1045" s="4">
        <f t="shared" si="90"/>
        <v>2100</v>
      </c>
      <c r="J1045" s="4">
        <f t="shared" si="91"/>
        <v>0</v>
      </c>
      <c r="K1045" s="21" t="s">
        <v>25</v>
      </c>
      <c r="L1045" s="4">
        <f t="shared" si="93"/>
        <v>1500</v>
      </c>
    </row>
    <row r="1046" spans="1:12" x14ac:dyDescent="0.2">
      <c r="A1046" s="20" t="s">
        <v>3264</v>
      </c>
      <c r="B1046" s="20" t="s">
        <v>2605</v>
      </c>
      <c r="C1046" s="20" t="s">
        <v>86</v>
      </c>
      <c r="D1046" s="20" t="s">
        <v>3289</v>
      </c>
      <c r="F1046" s="4">
        <f t="shared" si="92"/>
        <v>0</v>
      </c>
      <c r="H1046" s="4">
        <f t="shared" si="90"/>
        <v>0</v>
      </c>
      <c r="I1046" s="21" t="s">
        <v>3290</v>
      </c>
      <c r="J1046" s="4">
        <f t="shared" si="91"/>
        <v>60588.76</v>
      </c>
      <c r="K1046" s="21" t="s">
        <v>3291</v>
      </c>
      <c r="L1046" s="4">
        <f t="shared" si="93"/>
        <v>83808</v>
      </c>
    </row>
    <row r="1047" spans="1:12" x14ac:dyDescent="0.2">
      <c r="A1047" s="20" t="s">
        <v>3264</v>
      </c>
      <c r="B1047" s="20" t="s">
        <v>3065</v>
      </c>
      <c r="C1047" s="20" t="s">
        <v>86</v>
      </c>
      <c r="D1047" s="20" t="s">
        <v>3327</v>
      </c>
      <c r="F1047" s="4">
        <f t="shared" si="92"/>
        <v>0</v>
      </c>
      <c r="G1047" s="21" t="s">
        <v>3326</v>
      </c>
      <c r="H1047" s="4">
        <f t="shared" si="90"/>
        <v>1249</v>
      </c>
      <c r="J1047" s="4">
        <f t="shared" si="91"/>
        <v>0</v>
      </c>
      <c r="K1047" s="21" t="s">
        <v>69</v>
      </c>
      <c r="L1047" s="4">
        <f t="shared" si="93"/>
        <v>15000</v>
      </c>
    </row>
    <row r="1048" spans="1:12" x14ac:dyDescent="0.2">
      <c r="A1048" s="20" t="s">
        <v>3264</v>
      </c>
      <c r="B1048" s="20" t="s">
        <v>3363</v>
      </c>
      <c r="C1048" s="20" t="s">
        <v>86</v>
      </c>
      <c r="D1048" s="20" t="s">
        <v>3365</v>
      </c>
      <c r="F1048" s="4">
        <f t="shared" si="92"/>
        <v>0</v>
      </c>
      <c r="H1048" s="4">
        <f t="shared" si="90"/>
        <v>0</v>
      </c>
      <c r="J1048" s="4">
        <f t="shared" si="91"/>
        <v>0</v>
      </c>
      <c r="L1048" s="4">
        <f t="shared" si="93"/>
        <v>0</v>
      </c>
    </row>
    <row r="1049" spans="1:12" x14ac:dyDescent="0.2">
      <c r="A1049" s="20" t="s">
        <v>3374</v>
      </c>
      <c r="B1049" s="20" t="s">
        <v>3315</v>
      </c>
      <c r="C1049" s="20" t="s">
        <v>86</v>
      </c>
      <c r="D1049" s="20" t="s">
        <v>3382</v>
      </c>
      <c r="E1049" s="21" t="s">
        <v>18</v>
      </c>
      <c r="F1049" s="4">
        <f t="shared" si="92"/>
        <v>5000</v>
      </c>
      <c r="G1049" s="21" t="s">
        <v>18</v>
      </c>
      <c r="H1049" s="4">
        <f t="shared" si="90"/>
        <v>5000</v>
      </c>
      <c r="I1049" s="21" t="s">
        <v>3383</v>
      </c>
      <c r="J1049" s="4">
        <f t="shared" si="91"/>
        <v>2075.7600000000002</v>
      </c>
      <c r="K1049" s="21" t="s">
        <v>18</v>
      </c>
      <c r="L1049" s="4">
        <f t="shared" si="93"/>
        <v>5000</v>
      </c>
    </row>
    <row r="1050" spans="1:12" x14ac:dyDescent="0.2">
      <c r="A1050" s="20" t="s">
        <v>3374</v>
      </c>
      <c r="B1050" s="20" t="s">
        <v>3388</v>
      </c>
      <c r="C1050" s="20" t="s">
        <v>86</v>
      </c>
      <c r="D1050" s="20" t="s">
        <v>3391</v>
      </c>
      <c r="F1050" s="4">
        <f t="shared" si="92"/>
        <v>0</v>
      </c>
      <c r="H1050" s="4">
        <f t="shared" si="90"/>
        <v>0</v>
      </c>
      <c r="J1050" s="4">
        <f t="shared" si="91"/>
        <v>0</v>
      </c>
      <c r="L1050" s="4">
        <f t="shared" si="93"/>
        <v>0</v>
      </c>
    </row>
    <row r="1051" spans="1:12" x14ac:dyDescent="0.2">
      <c r="A1051" s="20" t="s">
        <v>3374</v>
      </c>
      <c r="B1051" s="20" t="s">
        <v>3394</v>
      </c>
      <c r="C1051" s="20" t="s">
        <v>86</v>
      </c>
      <c r="D1051" s="20" t="s">
        <v>3395</v>
      </c>
      <c r="E1051" s="21" t="s">
        <v>3396</v>
      </c>
      <c r="F1051" s="4">
        <f t="shared" ref="F1051:F1084" si="94">VALUE(E1051)</f>
        <v>3300</v>
      </c>
      <c r="G1051" s="21" t="s">
        <v>3396</v>
      </c>
      <c r="H1051" s="4">
        <f t="shared" si="90"/>
        <v>3300</v>
      </c>
      <c r="J1051" s="4">
        <f t="shared" si="91"/>
        <v>0</v>
      </c>
      <c r="L1051" s="4">
        <f t="shared" si="93"/>
        <v>0</v>
      </c>
    </row>
    <row r="1052" spans="1:12" x14ac:dyDescent="0.2">
      <c r="A1052" s="20" t="s">
        <v>3374</v>
      </c>
      <c r="B1052" s="20" t="s">
        <v>3363</v>
      </c>
      <c r="C1052" s="20" t="s">
        <v>86</v>
      </c>
      <c r="D1052" s="20" t="s">
        <v>3400</v>
      </c>
      <c r="E1052" s="21" t="s">
        <v>169</v>
      </c>
      <c r="F1052" s="4">
        <f t="shared" si="94"/>
        <v>2000</v>
      </c>
      <c r="G1052" s="21" t="s">
        <v>169</v>
      </c>
      <c r="H1052" s="4">
        <f t="shared" si="90"/>
        <v>2000</v>
      </c>
      <c r="J1052" s="4">
        <f t="shared" si="91"/>
        <v>0</v>
      </c>
      <c r="K1052" s="21" t="s">
        <v>169</v>
      </c>
      <c r="L1052" s="4">
        <f t="shared" si="93"/>
        <v>2000</v>
      </c>
    </row>
    <row r="1053" spans="1:12" x14ac:dyDescent="0.2">
      <c r="A1053" s="20" t="s">
        <v>3402</v>
      </c>
      <c r="B1053" s="20" t="s">
        <v>600</v>
      </c>
      <c r="C1053" s="20" t="s">
        <v>86</v>
      </c>
      <c r="D1053" s="20" t="s">
        <v>3417</v>
      </c>
      <c r="E1053" s="21" t="s">
        <v>3418</v>
      </c>
      <c r="F1053" s="4">
        <f t="shared" si="94"/>
        <v>24250</v>
      </c>
      <c r="G1053" s="21" t="s">
        <v>3418</v>
      </c>
      <c r="H1053" s="4">
        <f t="shared" si="90"/>
        <v>24250</v>
      </c>
      <c r="I1053" s="21" t="s">
        <v>3419</v>
      </c>
      <c r="J1053" s="4">
        <f t="shared" si="91"/>
        <v>15518.11</v>
      </c>
      <c r="K1053" s="21" t="s">
        <v>3420</v>
      </c>
      <c r="L1053" s="4">
        <f t="shared" si="93"/>
        <v>26000</v>
      </c>
    </row>
    <row r="1054" spans="1:12" x14ac:dyDescent="0.2">
      <c r="A1054" s="20" t="s">
        <v>3429</v>
      </c>
      <c r="B1054" s="20" t="s">
        <v>262</v>
      </c>
      <c r="C1054" s="20" t="s">
        <v>86</v>
      </c>
      <c r="D1054" s="20" t="s">
        <v>3439</v>
      </c>
      <c r="F1054" s="4">
        <f t="shared" si="94"/>
        <v>0</v>
      </c>
      <c r="H1054" s="4">
        <f t="shared" si="90"/>
        <v>0</v>
      </c>
      <c r="J1054" s="4">
        <f t="shared" si="91"/>
        <v>0</v>
      </c>
      <c r="K1054" s="21" t="s">
        <v>2126</v>
      </c>
      <c r="L1054" s="4">
        <f t="shared" si="93"/>
        <v>3200</v>
      </c>
    </row>
    <row r="1055" spans="1:12" x14ac:dyDescent="0.2">
      <c r="A1055" s="20" t="s">
        <v>3440</v>
      </c>
      <c r="B1055" s="20" t="s">
        <v>130</v>
      </c>
      <c r="C1055" s="20" t="s">
        <v>86</v>
      </c>
      <c r="D1055" s="20" t="s">
        <v>3478</v>
      </c>
      <c r="F1055" s="4">
        <f t="shared" si="94"/>
        <v>0</v>
      </c>
      <c r="H1055" s="4">
        <f t="shared" si="90"/>
        <v>0</v>
      </c>
      <c r="J1055" s="4">
        <f t="shared" si="91"/>
        <v>0</v>
      </c>
      <c r="K1055" s="21" t="s">
        <v>36</v>
      </c>
      <c r="L1055" s="4">
        <f t="shared" si="93"/>
        <v>8500</v>
      </c>
    </row>
    <row r="1056" spans="1:12" x14ac:dyDescent="0.2">
      <c r="A1056" s="20" t="s">
        <v>3440</v>
      </c>
      <c r="B1056" s="20" t="s">
        <v>3489</v>
      </c>
      <c r="C1056" s="20" t="s">
        <v>86</v>
      </c>
      <c r="D1056" s="20" t="s">
        <v>3491</v>
      </c>
      <c r="E1056" s="21" t="s">
        <v>3492</v>
      </c>
      <c r="F1056" s="4">
        <f t="shared" si="94"/>
        <v>11841.5</v>
      </c>
      <c r="G1056" s="21" t="s">
        <v>3492</v>
      </c>
      <c r="H1056" s="4">
        <f t="shared" si="90"/>
        <v>11841.5</v>
      </c>
      <c r="I1056" s="21" t="s">
        <v>3493</v>
      </c>
      <c r="J1056" s="4">
        <f t="shared" si="91"/>
        <v>360.36</v>
      </c>
      <c r="K1056" s="21" t="s">
        <v>3492</v>
      </c>
      <c r="L1056" s="4">
        <f t="shared" si="93"/>
        <v>11841.5</v>
      </c>
    </row>
    <row r="1057" spans="1:12" x14ac:dyDescent="0.2">
      <c r="A1057" s="20" t="s">
        <v>3494</v>
      </c>
      <c r="B1057" s="20" t="s">
        <v>1357</v>
      </c>
      <c r="C1057" s="20" t="s">
        <v>86</v>
      </c>
      <c r="D1057" s="20" t="s">
        <v>3523</v>
      </c>
      <c r="F1057" s="4">
        <f t="shared" si="94"/>
        <v>0</v>
      </c>
      <c r="H1057" s="4">
        <f t="shared" si="90"/>
        <v>0</v>
      </c>
      <c r="J1057" s="4">
        <f t="shared" si="91"/>
        <v>0</v>
      </c>
      <c r="L1057" s="4">
        <f t="shared" si="93"/>
        <v>0</v>
      </c>
    </row>
    <row r="1058" spans="1:12" x14ac:dyDescent="0.2">
      <c r="A1058" s="20" t="s">
        <v>3494</v>
      </c>
      <c r="B1058" s="20" t="s">
        <v>1664</v>
      </c>
      <c r="C1058" s="20" t="s">
        <v>86</v>
      </c>
      <c r="D1058" s="20" t="s">
        <v>3530</v>
      </c>
      <c r="F1058" s="4">
        <f t="shared" si="94"/>
        <v>0</v>
      </c>
      <c r="H1058" s="4">
        <f t="shared" si="90"/>
        <v>0</v>
      </c>
      <c r="J1058" s="4">
        <f t="shared" si="91"/>
        <v>0</v>
      </c>
      <c r="L1058" s="4">
        <f t="shared" si="93"/>
        <v>0</v>
      </c>
    </row>
    <row r="1059" spans="1:12" x14ac:dyDescent="0.2">
      <c r="A1059" s="20" t="s">
        <v>53</v>
      </c>
      <c r="B1059" s="20" t="s">
        <v>78</v>
      </c>
      <c r="C1059" s="20" t="s">
        <v>88</v>
      </c>
      <c r="D1059" s="20" t="s">
        <v>89</v>
      </c>
      <c r="F1059" s="4">
        <f t="shared" si="94"/>
        <v>0</v>
      </c>
      <c r="H1059" s="4">
        <f t="shared" si="90"/>
        <v>0</v>
      </c>
      <c r="J1059" s="4">
        <f t="shared" si="91"/>
        <v>0</v>
      </c>
      <c r="L1059" s="4">
        <f t="shared" si="93"/>
        <v>0</v>
      </c>
    </row>
    <row r="1060" spans="1:12" x14ac:dyDescent="0.2">
      <c r="A1060" s="20" t="s">
        <v>106</v>
      </c>
      <c r="B1060" s="20" t="s">
        <v>78</v>
      </c>
      <c r="C1060" s="20" t="s">
        <v>88</v>
      </c>
      <c r="D1060" s="20" t="s">
        <v>123</v>
      </c>
      <c r="F1060" s="4">
        <f t="shared" si="94"/>
        <v>0</v>
      </c>
      <c r="H1060" s="4">
        <f t="shared" si="90"/>
        <v>0</v>
      </c>
      <c r="I1060" s="21" t="s">
        <v>124</v>
      </c>
      <c r="J1060" s="4">
        <f t="shared" si="91"/>
        <v>544.5</v>
      </c>
      <c r="L1060" s="4">
        <f t="shared" si="93"/>
        <v>0</v>
      </c>
    </row>
    <row r="1061" spans="1:12" x14ac:dyDescent="0.2">
      <c r="A1061" s="20" t="s">
        <v>316</v>
      </c>
      <c r="B1061" s="20" t="s">
        <v>1305</v>
      </c>
      <c r="C1061" s="20" t="s">
        <v>88</v>
      </c>
      <c r="D1061" s="20" t="s">
        <v>1353</v>
      </c>
      <c r="F1061" s="4">
        <f t="shared" si="94"/>
        <v>0</v>
      </c>
      <c r="H1061" s="4">
        <f t="shared" si="90"/>
        <v>0</v>
      </c>
      <c r="J1061" s="4">
        <f t="shared" si="91"/>
        <v>0</v>
      </c>
      <c r="L1061" s="4">
        <f t="shared" si="93"/>
        <v>0</v>
      </c>
    </row>
    <row r="1062" spans="1:12" x14ac:dyDescent="0.2">
      <c r="A1062" s="20" t="s">
        <v>1855</v>
      </c>
      <c r="B1062" s="20" t="s">
        <v>860</v>
      </c>
      <c r="C1062" s="20" t="s">
        <v>88</v>
      </c>
      <c r="D1062" s="20" t="s">
        <v>1874</v>
      </c>
      <c r="F1062" s="4">
        <f t="shared" si="94"/>
        <v>0</v>
      </c>
      <c r="H1062" s="4">
        <f t="shared" si="90"/>
        <v>0</v>
      </c>
      <c r="J1062" s="4">
        <f t="shared" si="91"/>
        <v>0</v>
      </c>
      <c r="L1062" s="4">
        <f t="shared" si="93"/>
        <v>0</v>
      </c>
    </row>
    <row r="1063" spans="1:12" x14ac:dyDescent="0.2">
      <c r="A1063" s="20" t="s">
        <v>1855</v>
      </c>
      <c r="B1063" s="20" t="s">
        <v>1921</v>
      </c>
      <c r="C1063" s="20" t="s">
        <v>88</v>
      </c>
      <c r="D1063" s="20" t="s">
        <v>1925</v>
      </c>
      <c r="E1063" s="21" t="s">
        <v>1926</v>
      </c>
      <c r="F1063" s="4">
        <f t="shared" si="94"/>
        <v>893.66</v>
      </c>
      <c r="G1063" s="21" t="s">
        <v>1926</v>
      </c>
      <c r="H1063" s="4">
        <f t="shared" ref="H1063:H1129" si="95">VALUE(G1063)</f>
        <v>893.66</v>
      </c>
      <c r="I1063" s="21" t="s">
        <v>1926</v>
      </c>
      <c r="J1063" s="4">
        <f t="shared" ref="J1063:J1129" si="96">VALUE(I1063)</f>
        <v>893.66</v>
      </c>
      <c r="L1063" s="4">
        <f t="shared" si="93"/>
        <v>0</v>
      </c>
    </row>
    <row r="1064" spans="1:12" x14ac:dyDescent="0.2">
      <c r="A1064" s="20" t="s">
        <v>1855</v>
      </c>
      <c r="B1064" s="20" t="s">
        <v>1932</v>
      </c>
      <c r="C1064" s="20" t="s">
        <v>88</v>
      </c>
      <c r="D1064" s="20" t="s">
        <v>1946</v>
      </c>
      <c r="E1064" s="21" t="s">
        <v>146</v>
      </c>
      <c r="F1064" s="4">
        <f t="shared" si="94"/>
        <v>10000</v>
      </c>
      <c r="G1064" s="21" t="s">
        <v>146</v>
      </c>
      <c r="H1064" s="4">
        <f t="shared" si="95"/>
        <v>10000</v>
      </c>
      <c r="I1064" s="21" t="s">
        <v>1947</v>
      </c>
      <c r="J1064" s="4">
        <f t="shared" si="96"/>
        <v>9245.99</v>
      </c>
      <c r="K1064" s="21" t="s">
        <v>146</v>
      </c>
      <c r="L1064" s="4">
        <f t="shared" si="93"/>
        <v>10000</v>
      </c>
    </row>
    <row r="1065" spans="1:12" x14ac:dyDescent="0.2">
      <c r="A1065" s="20" t="s">
        <v>2035</v>
      </c>
      <c r="B1065" s="20" t="s">
        <v>2047</v>
      </c>
      <c r="C1065" s="20" t="s">
        <v>88</v>
      </c>
      <c r="D1065" s="20" t="s">
        <v>2059</v>
      </c>
      <c r="E1065" s="21" t="s">
        <v>2060</v>
      </c>
      <c r="F1065" s="4">
        <f t="shared" si="94"/>
        <v>1851.3</v>
      </c>
      <c r="G1065" s="21" t="s">
        <v>2060</v>
      </c>
      <c r="H1065" s="4">
        <f t="shared" si="95"/>
        <v>1851.3</v>
      </c>
      <c r="I1065" s="21" t="s">
        <v>2060</v>
      </c>
      <c r="J1065" s="4">
        <f t="shared" si="96"/>
        <v>1851.3</v>
      </c>
      <c r="K1065" s="21" t="s">
        <v>2061</v>
      </c>
      <c r="L1065" s="4">
        <f t="shared" si="93"/>
        <v>6170</v>
      </c>
    </row>
    <row r="1066" spans="1:12" x14ac:dyDescent="0.2">
      <c r="A1066" s="20" t="s">
        <v>2159</v>
      </c>
      <c r="B1066" s="20" t="s">
        <v>2201</v>
      </c>
      <c r="C1066" s="20" t="s">
        <v>88</v>
      </c>
      <c r="D1066" s="20" t="s">
        <v>2209</v>
      </c>
      <c r="F1066" s="4">
        <f t="shared" si="94"/>
        <v>0</v>
      </c>
      <c r="H1066" s="4">
        <f t="shared" si="95"/>
        <v>0</v>
      </c>
      <c r="J1066" s="4">
        <f t="shared" si="96"/>
        <v>0</v>
      </c>
      <c r="L1066" s="4">
        <f t="shared" si="93"/>
        <v>0</v>
      </c>
    </row>
    <row r="1067" spans="1:12" x14ac:dyDescent="0.2">
      <c r="A1067" s="20" t="s">
        <v>2159</v>
      </c>
      <c r="B1067" s="20" t="s">
        <v>2216</v>
      </c>
      <c r="C1067" s="20" t="s">
        <v>88</v>
      </c>
      <c r="D1067" s="20" t="s">
        <v>2217</v>
      </c>
      <c r="E1067" s="21" t="s">
        <v>1965</v>
      </c>
      <c r="F1067" s="4">
        <f t="shared" si="94"/>
        <v>17000</v>
      </c>
      <c r="G1067" s="21" t="s">
        <v>1965</v>
      </c>
      <c r="H1067" s="4">
        <f t="shared" si="95"/>
        <v>17000</v>
      </c>
      <c r="I1067" s="21" t="s">
        <v>2218</v>
      </c>
      <c r="J1067" s="4">
        <f t="shared" si="96"/>
        <v>6600</v>
      </c>
      <c r="L1067" s="4">
        <f t="shared" si="93"/>
        <v>0</v>
      </c>
    </row>
    <row r="1068" spans="1:12" x14ac:dyDescent="0.2">
      <c r="A1068" s="20" t="s">
        <v>2159</v>
      </c>
      <c r="B1068" s="20" t="s">
        <v>2240</v>
      </c>
      <c r="C1068" s="20" t="s">
        <v>88</v>
      </c>
      <c r="D1068" s="20" t="s">
        <v>2248</v>
      </c>
      <c r="E1068" s="21" t="s">
        <v>23</v>
      </c>
      <c r="F1068" s="4">
        <f t="shared" si="94"/>
        <v>3000</v>
      </c>
      <c r="G1068" s="21" t="s">
        <v>23</v>
      </c>
      <c r="H1068" s="4">
        <f t="shared" si="95"/>
        <v>3000</v>
      </c>
      <c r="I1068" s="21" t="s">
        <v>2081</v>
      </c>
      <c r="J1068" s="4">
        <f t="shared" si="96"/>
        <v>1920</v>
      </c>
      <c r="K1068" s="21" t="s">
        <v>23</v>
      </c>
      <c r="L1068" s="4">
        <f t="shared" si="93"/>
        <v>3000</v>
      </c>
    </row>
    <row r="1069" spans="1:12" x14ac:dyDescent="0.2">
      <c r="A1069" s="20" t="s">
        <v>2289</v>
      </c>
      <c r="B1069" s="20" t="s">
        <v>2309</v>
      </c>
      <c r="C1069" s="20" t="s">
        <v>88</v>
      </c>
      <c r="D1069" s="20" t="s">
        <v>2319</v>
      </c>
      <c r="E1069" s="21" t="s">
        <v>2320</v>
      </c>
      <c r="F1069" s="4">
        <f t="shared" si="94"/>
        <v>14250</v>
      </c>
      <c r="G1069" s="21" t="s">
        <v>2320</v>
      </c>
      <c r="H1069" s="4">
        <f t="shared" si="95"/>
        <v>14250</v>
      </c>
      <c r="I1069" s="21" t="s">
        <v>2321</v>
      </c>
      <c r="J1069" s="4">
        <f t="shared" si="96"/>
        <v>12542.77</v>
      </c>
      <c r="K1069" s="21" t="s">
        <v>195</v>
      </c>
      <c r="L1069" s="4">
        <f t="shared" si="93"/>
        <v>14000</v>
      </c>
    </row>
    <row r="1070" spans="1:12" x14ac:dyDescent="0.2">
      <c r="A1070" s="20" t="s">
        <v>2289</v>
      </c>
      <c r="B1070" s="20" t="s">
        <v>2328</v>
      </c>
      <c r="C1070" s="20" t="s">
        <v>88</v>
      </c>
      <c r="D1070" s="20" t="s">
        <v>2333</v>
      </c>
      <c r="E1070" s="21" t="s">
        <v>2334</v>
      </c>
      <c r="F1070" s="4">
        <f t="shared" si="94"/>
        <v>2067.88</v>
      </c>
      <c r="G1070" s="21" t="s">
        <v>2334</v>
      </c>
      <c r="H1070" s="4">
        <f t="shared" si="95"/>
        <v>2067.88</v>
      </c>
      <c r="I1070" s="21" t="s">
        <v>2335</v>
      </c>
      <c r="J1070" s="4">
        <f t="shared" si="96"/>
        <v>1805.72</v>
      </c>
      <c r="L1070" s="4">
        <f t="shared" si="93"/>
        <v>0</v>
      </c>
    </row>
    <row r="1071" spans="1:12" x14ac:dyDescent="0.2">
      <c r="A1071" s="20" t="s">
        <v>2346</v>
      </c>
      <c r="B1071" s="20" t="s">
        <v>75</v>
      </c>
      <c r="C1071" s="20" t="s">
        <v>88</v>
      </c>
      <c r="D1071" s="20" t="s">
        <v>2565</v>
      </c>
      <c r="E1071" s="21" t="s">
        <v>169</v>
      </c>
      <c r="F1071" s="4">
        <f t="shared" si="94"/>
        <v>2000</v>
      </c>
      <c r="G1071" s="21" t="s">
        <v>169</v>
      </c>
      <c r="H1071" s="4">
        <f t="shared" si="95"/>
        <v>2000</v>
      </c>
      <c r="I1071" s="21" t="s">
        <v>2566</v>
      </c>
      <c r="J1071" s="4">
        <f t="shared" si="96"/>
        <v>1695.8</v>
      </c>
      <c r="K1071" s="21" t="s">
        <v>169</v>
      </c>
      <c r="L1071" s="4">
        <f t="shared" si="93"/>
        <v>2000</v>
      </c>
    </row>
    <row r="1072" spans="1:12" x14ac:dyDescent="0.2">
      <c r="A1072" s="20" t="s">
        <v>3064</v>
      </c>
      <c r="B1072" s="20" t="s">
        <v>3067</v>
      </c>
      <c r="C1072" s="20" t="s">
        <v>88</v>
      </c>
      <c r="D1072" s="20" t="s">
        <v>3073</v>
      </c>
      <c r="E1072" s="21" t="s">
        <v>169</v>
      </c>
      <c r="F1072" s="4">
        <f t="shared" si="94"/>
        <v>2000</v>
      </c>
      <c r="G1072" s="21" t="s">
        <v>169</v>
      </c>
      <c r="H1072" s="4">
        <f t="shared" si="95"/>
        <v>2000</v>
      </c>
      <c r="I1072" s="21" t="s">
        <v>3074</v>
      </c>
      <c r="J1072" s="4">
        <f t="shared" si="96"/>
        <v>13679.05</v>
      </c>
      <c r="K1072" s="21" t="s">
        <v>146</v>
      </c>
      <c r="L1072" s="4">
        <f t="shared" si="93"/>
        <v>10000</v>
      </c>
    </row>
    <row r="1073" spans="1:12" x14ac:dyDescent="0.2">
      <c r="A1073" s="20" t="s">
        <v>3064</v>
      </c>
      <c r="B1073" s="20" t="s">
        <v>3160</v>
      </c>
      <c r="C1073" s="20" t="s">
        <v>88</v>
      </c>
      <c r="D1073" s="20" t="s">
        <v>3165</v>
      </c>
      <c r="E1073" s="21" t="s">
        <v>146</v>
      </c>
      <c r="F1073" s="4">
        <f t="shared" si="94"/>
        <v>10000</v>
      </c>
      <c r="G1073" s="21" t="s">
        <v>146</v>
      </c>
      <c r="H1073" s="4">
        <f t="shared" si="95"/>
        <v>10000</v>
      </c>
      <c r="J1073" s="4">
        <f t="shared" si="96"/>
        <v>0</v>
      </c>
      <c r="K1073" s="21" t="s">
        <v>146</v>
      </c>
      <c r="L1073" s="4">
        <f t="shared" si="93"/>
        <v>10000</v>
      </c>
    </row>
    <row r="1074" spans="1:12" x14ac:dyDescent="0.2">
      <c r="A1074" s="20" t="s">
        <v>3064</v>
      </c>
      <c r="B1074" s="20" t="s">
        <v>3195</v>
      </c>
      <c r="C1074" s="20" t="s">
        <v>88</v>
      </c>
      <c r="D1074" s="20" t="s">
        <v>3198</v>
      </c>
      <c r="F1074" s="4">
        <f t="shared" si="94"/>
        <v>0</v>
      </c>
      <c r="H1074" s="4">
        <f t="shared" si="95"/>
        <v>0</v>
      </c>
      <c r="J1074" s="4">
        <f t="shared" si="96"/>
        <v>0</v>
      </c>
      <c r="L1074" s="4">
        <f t="shared" si="93"/>
        <v>0</v>
      </c>
    </row>
    <row r="1075" spans="1:12" x14ac:dyDescent="0.2">
      <c r="A1075" s="20" t="s">
        <v>3264</v>
      </c>
      <c r="B1075" s="20" t="s">
        <v>3315</v>
      </c>
      <c r="C1075" s="20" t="s">
        <v>88</v>
      </c>
      <c r="D1075" s="20" t="s">
        <v>3316</v>
      </c>
      <c r="F1075" s="4">
        <f t="shared" si="94"/>
        <v>0</v>
      </c>
      <c r="H1075" s="4">
        <f t="shared" si="95"/>
        <v>0</v>
      </c>
      <c r="I1075" s="21" t="s">
        <v>3317</v>
      </c>
      <c r="J1075" s="4">
        <f t="shared" si="96"/>
        <v>10810.5</v>
      </c>
      <c r="K1075" s="21" t="s">
        <v>23</v>
      </c>
      <c r="L1075" s="4">
        <f t="shared" si="93"/>
        <v>3000</v>
      </c>
    </row>
    <row r="1076" spans="1:12" x14ac:dyDescent="0.2">
      <c r="A1076" s="20" t="s">
        <v>3264</v>
      </c>
      <c r="B1076" s="20" t="s">
        <v>3065</v>
      </c>
      <c r="C1076" s="20" t="s">
        <v>88</v>
      </c>
      <c r="D1076" s="20" t="s">
        <v>3328</v>
      </c>
      <c r="F1076" s="4">
        <f t="shared" si="94"/>
        <v>0</v>
      </c>
      <c r="H1076" s="4">
        <f t="shared" si="95"/>
        <v>0</v>
      </c>
      <c r="J1076" s="4">
        <f t="shared" si="96"/>
        <v>0</v>
      </c>
      <c r="K1076" s="21" t="s">
        <v>69</v>
      </c>
      <c r="L1076" s="4">
        <f t="shared" si="93"/>
        <v>15000</v>
      </c>
    </row>
    <row r="1077" spans="1:12" x14ac:dyDescent="0.2">
      <c r="A1077" s="20" t="s">
        <v>3374</v>
      </c>
      <c r="B1077" s="20" t="s">
        <v>3315</v>
      </c>
      <c r="C1077" s="20" t="s">
        <v>88</v>
      </c>
      <c r="D1077" s="20" t="s">
        <v>3384</v>
      </c>
      <c r="F1077" s="4">
        <f t="shared" si="94"/>
        <v>0</v>
      </c>
      <c r="H1077" s="4">
        <f t="shared" si="95"/>
        <v>0</v>
      </c>
      <c r="J1077" s="4">
        <f t="shared" si="96"/>
        <v>0</v>
      </c>
      <c r="K1077" s="21" t="s">
        <v>514</v>
      </c>
      <c r="L1077" s="4">
        <f t="shared" si="93"/>
        <v>12500</v>
      </c>
    </row>
    <row r="1078" spans="1:12" x14ac:dyDescent="0.2">
      <c r="A1078" s="22">
        <v>8000</v>
      </c>
      <c r="B1078" s="22">
        <v>13000</v>
      </c>
      <c r="C1078" s="22">
        <v>2270602</v>
      </c>
      <c r="D1078" s="20" t="s">
        <v>3573</v>
      </c>
      <c r="K1078" s="21"/>
      <c r="L1078" s="4">
        <v>10000</v>
      </c>
    </row>
    <row r="1079" spans="1:12" x14ac:dyDescent="0.2">
      <c r="A1079" s="20" t="s">
        <v>53</v>
      </c>
      <c r="B1079" s="20" t="s">
        <v>78</v>
      </c>
      <c r="C1079" s="20" t="s">
        <v>90</v>
      </c>
      <c r="D1079" s="20" t="s">
        <v>91</v>
      </c>
      <c r="F1079" s="4">
        <f t="shared" si="94"/>
        <v>0</v>
      </c>
      <c r="H1079" s="4">
        <f t="shared" si="95"/>
        <v>0</v>
      </c>
      <c r="J1079" s="4">
        <f t="shared" si="96"/>
        <v>0</v>
      </c>
      <c r="L1079" s="4">
        <f t="shared" si="93"/>
        <v>0</v>
      </c>
    </row>
    <row r="1080" spans="1:12" x14ac:dyDescent="0.2">
      <c r="A1080" s="22">
        <v>5001</v>
      </c>
      <c r="B1080" s="22">
        <v>33000</v>
      </c>
      <c r="C1080" s="22">
        <v>2270603</v>
      </c>
      <c r="D1080" s="20" t="s">
        <v>3576</v>
      </c>
      <c r="L1080" s="4">
        <v>20000</v>
      </c>
    </row>
    <row r="1081" spans="1:12" x14ac:dyDescent="0.2">
      <c r="A1081" s="20" t="s">
        <v>1855</v>
      </c>
      <c r="B1081" s="20" t="s">
        <v>1921</v>
      </c>
      <c r="C1081" s="20" t="s">
        <v>90</v>
      </c>
      <c r="D1081" s="20" t="s">
        <v>1927</v>
      </c>
      <c r="E1081" s="21" t="s">
        <v>1928</v>
      </c>
      <c r="F1081" s="4">
        <f t="shared" si="94"/>
        <v>46112</v>
      </c>
      <c r="G1081" s="21" t="s">
        <v>1928</v>
      </c>
      <c r="H1081" s="4">
        <f t="shared" si="95"/>
        <v>46112</v>
      </c>
      <c r="I1081" s="21" t="s">
        <v>139</v>
      </c>
      <c r="J1081" s="4">
        <f t="shared" si="96"/>
        <v>40000</v>
      </c>
      <c r="K1081" s="21" t="s">
        <v>1929</v>
      </c>
      <c r="L1081" s="4">
        <f t="shared" si="93"/>
        <v>76612.2</v>
      </c>
    </row>
    <row r="1082" spans="1:12" x14ac:dyDescent="0.2">
      <c r="A1082" s="20" t="s">
        <v>1855</v>
      </c>
      <c r="B1082" s="20" t="s">
        <v>1932</v>
      </c>
      <c r="C1082" s="20" t="s">
        <v>90</v>
      </c>
      <c r="D1082" s="20" t="s">
        <v>1948</v>
      </c>
      <c r="E1082" s="21" t="s">
        <v>1949</v>
      </c>
      <c r="F1082" s="4">
        <f t="shared" si="94"/>
        <v>5838.25</v>
      </c>
      <c r="G1082" s="21" t="s">
        <v>1949</v>
      </c>
      <c r="H1082" s="4">
        <f t="shared" si="95"/>
        <v>5838.25</v>
      </c>
      <c r="I1082" s="21" t="s">
        <v>1950</v>
      </c>
      <c r="J1082" s="4">
        <f t="shared" si="96"/>
        <v>2002.55</v>
      </c>
      <c r="K1082" s="21" t="s">
        <v>1951</v>
      </c>
      <c r="L1082" s="4">
        <f t="shared" si="93"/>
        <v>9000</v>
      </c>
    </row>
    <row r="1083" spans="1:12" x14ac:dyDescent="0.2">
      <c r="A1083" s="20" t="s">
        <v>2035</v>
      </c>
      <c r="B1083" s="20" t="s">
        <v>2047</v>
      </c>
      <c r="C1083" s="20" t="s">
        <v>90</v>
      </c>
      <c r="D1083" s="20" t="s">
        <v>2062</v>
      </c>
      <c r="F1083" s="4">
        <f t="shared" si="94"/>
        <v>0</v>
      </c>
      <c r="H1083" s="4">
        <f t="shared" si="95"/>
        <v>0</v>
      </c>
      <c r="J1083" s="4">
        <f t="shared" si="96"/>
        <v>0</v>
      </c>
      <c r="K1083" s="21" t="s">
        <v>2063</v>
      </c>
      <c r="L1083" s="4">
        <f t="shared" si="93"/>
        <v>24000</v>
      </c>
    </row>
    <row r="1084" spans="1:12" x14ac:dyDescent="0.2">
      <c r="A1084" s="20" t="s">
        <v>2159</v>
      </c>
      <c r="B1084" s="20" t="s">
        <v>2201</v>
      </c>
      <c r="C1084" s="20" t="s">
        <v>90</v>
      </c>
      <c r="D1084" s="20" t="s">
        <v>2210</v>
      </c>
      <c r="F1084" s="4">
        <f t="shared" si="94"/>
        <v>0</v>
      </c>
      <c r="H1084" s="4">
        <f t="shared" si="95"/>
        <v>0</v>
      </c>
      <c r="J1084" s="4">
        <f t="shared" si="96"/>
        <v>0</v>
      </c>
      <c r="K1084" s="21" t="s">
        <v>2211</v>
      </c>
      <c r="L1084" s="4">
        <f t="shared" si="93"/>
        <v>11000</v>
      </c>
    </row>
    <row r="1085" spans="1:12" x14ac:dyDescent="0.2">
      <c r="A1085" s="20" t="s">
        <v>2159</v>
      </c>
      <c r="B1085" s="20" t="s">
        <v>2216</v>
      </c>
      <c r="C1085" s="20" t="s">
        <v>90</v>
      </c>
      <c r="D1085" s="20" t="s">
        <v>2219</v>
      </c>
      <c r="E1085" s="21" t="s">
        <v>25</v>
      </c>
      <c r="F1085" s="4">
        <f t="shared" ref="F1085:F1116" si="97">VALUE(E1085)</f>
        <v>1500</v>
      </c>
      <c r="G1085" s="21" t="s">
        <v>25</v>
      </c>
      <c r="H1085" s="4">
        <f t="shared" si="95"/>
        <v>1500</v>
      </c>
      <c r="I1085" s="21" t="s">
        <v>2220</v>
      </c>
      <c r="J1085" s="4">
        <f t="shared" si="96"/>
        <v>5400</v>
      </c>
      <c r="L1085" s="4">
        <f t="shared" si="93"/>
        <v>0</v>
      </c>
    </row>
    <row r="1086" spans="1:12" x14ac:dyDescent="0.2">
      <c r="A1086" s="20" t="s">
        <v>2159</v>
      </c>
      <c r="B1086" s="20" t="s">
        <v>2240</v>
      </c>
      <c r="C1086" s="20" t="s">
        <v>90</v>
      </c>
      <c r="D1086" s="20" t="s">
        <v>2249</v>
      </c>
      <c r="E1086" s="21" t="s">
        <v>249</v>
      </c>
      <c r="F1086" s="4">
        <f t="shared" si="97"/>
        <v>30000</v>
      </c>
      <c r="G1086" s="21" t="s">
        <v>249</v>
      </c>
      <c r="H1086" s="4">
        <f t="shared" si="95"/>
        <v>30000</v>
      </c>
      <c r="I1086" s="21" t="s">
        <v>2250</v>
      </c>
      <c r="J1086" s="4">
        <f t="shared" si="96"/>
        <v>32777.14</v>
      </c>
      <c r="K1086" s="21" t="s">
        <v>249</v>
      </c>
      <c r="L1086" s="4">
        <f t="shared" si="93"/>
        <v>30000</v>
      </c>
    </row>
    <row r="1087" spans="1:12" x14ac:dyDescent="0.2">
      <c r="A1087" s="20" t="s">
        <v>2289</v>
      </c>
      <c r="B1087" s="20" t="s">
        <v>2328</v>
      </c>
      <c r="C1087" s="20" t="s">
        <v>90</v>
      </c>
      <c r="D1087" s="20" t="s">
        <v>2336</v>
      </c>
      <c r="E1087" s="21" t="s">
        <v>2337</v>
      </c>
      <c r="F1087" s="4">
        <f t="shared" si="97"/>
        <v>3750</v>
      </c>
      <c r="G1087" s="21" t="s">
        <v>2337</v>
      </c>
      <c r="H1087" s="4">
        <f t="shared" si="95"/>
        <v>3750</v>
      </c>
      <c r="I1087" s="21" t="s">
        <v>2338</v>
      </c>
      <c r="J1087" s="4">
        <f t="shared" si="96"/>
        <v>1517.96</v>
      </c>
      <c r="K1087" s="21" t="s">
        <v>51</v>
      </c>
      <c r="L1087" s="4">
        <f t="shared" si="93"/>
        <v>4000</v>
      </c>
    </row>
    <row r="1088" spans="1:12" x14ac:dyDescent="0.2">
      <c r="A1088" s="20" t="s">
        <v>3064</v>
      </c>
      <c r="B1088" s="20" t="s">
        <v>3067</v>
      </c>
      <c r="C1088" s="20" t="s">
        <v>90</v>
      </c>
      <c r="D1088" s="20" t="s">
        <v>3075</v>
      </c>
      <c r="E1088" s="21" t="s">
        <v>157</v>
      </c>
      <c r="F1088" s="4">
        <f t="shared" si="97"/>
        <v>6000</v>
      </c>
      <c r="G1088" s="21" t="s">
        <v>157</v>
      </c>
      <c r="H1088" s="4">
        <f t="shared" si="95"/>
        <v>6000</v>
      </c>
      <c r="J1088" s="4">
        <f t="shared" si="96"/>
        <v>0</v>
      </c>
      <c r="K1088" s="21" t="s">
        <v>142</v>
      </c>
      <c r="L1088" s="4">
        <f t="shared" si="93"/>
        <v>35000</v>
      </c>
    </row>
    <row r="1089" spans="1:12" x14ac:dyDescent="0.2">
      <c r="A1089" s="20" t="s">
        <v>3064</v>
      </c>
      <c r="B1089" s="20" t="s">
        <v>3160</v>
      </c>
      <c r="C1089" s="20" t="s">
        <v>90</v>
      </c>
      <c r="D1089" s="20" t="s">
        <v>3166</v>
      </c>
      <c r="E1089" s="21" t="s">
        <v>1352</v>
      </c>
      <c r="F1089" s="4">
        <f t="shared" si="97"/>
        <v>12000</v>
      </c>
      <c r="G1089" s="21" t="s">
        <v>1352</v>
      </c>
      <c r="H1089" s="4">
        <f t="shared" si="95"/>
        <v>12000</v>
      </c>
      <c r="I1089" s="21" t="s">
        <v>3167</v>
      </c>
      <c r="J1089" s="4">
        <f t="shared" si="96"/>
        <v>7061.55</v>
      </c>
      <c r="K1089" s="21" t="s">
        <v>1352</v>
      </c>
      <c r="L1089" s="4">
        <f t="shared" si="93"/>
        <v>12000</v>
      </c>
    </row>
    <row r="1090" spans="1:12" x14ac:dyDescent="0.2">
      <c r="A1090" s="20" t="s">
        <v>3064</v>
      </c>
      <c r="B1090" s="20" t="s">
        <v>3195</v>
      </c>
      <c r="C1090" s="20" t="s">
        <v>90</v>
      </c>
      <c r="D1090" s="20" t="s">
        <v>3199</v>
      </c>
      <c r="F1090" s="4">
        <f t="shared" si="97"/>
        <v>0</v>
      </c>
      <c r="H1090" s="4">
        <f t="shared" si="95"/>
        <v>0</v>
      </c>
      <c r="J1090" s="4">
        <f t="shared" si="96"/>
        <v>0</v>
      </c>
      <c r="L1090" s="4">
        <f t="shared" si="93"/>
        <v>0</v>
      </c>
    </row>
    <row r="1091" spans="1:12" x14ac:dyDescent="0.2">
      <c r="A1091" s="20" t="s">
        <v>3264</v>
      </c>
      <c r="B1091" s="20" t="s">
        <v>3315</v>
      </c>
      <c r="C1091" s="20" t="s">
        <v>90</v>
      </c>
      <c r="D1091" s="20" t="s">
        <v>3318</v>
      </c>
      <c r="F1091" s="4">
        <f t="shared" si="97"/>
        <v>0</v>
      </c>
      <c r="H1091" s="4">
        <f t="shared" si="95"/>
        <v>0</v>
      </c>
      <c r="I1091" s="21" t="s">
        <v>3319</v>
      </c>
      <c r="J1091" s="4">
        <f t="shared" si="96"/>
        <v>8276.91</v>
      </c>
      <c r="L1091" s="4">
        <f t="shared" si="93"/>
        <v>0</v>
      </c>
    </row>
    <row r="1092" spans="1:12" x14ac:dyDescent="0.2">
      <c r="A1092" s="20" t="s">
        <v>1855</v>
      </c>
      <c r="B1092" s="20" t="s">
        <v>1932</v>
      </c>
      <c r="C1092" s="20" t="s">
        <v>1952</v>
      </c>
      <c r="D1092" s="20" t="s">
        <v>1953</v>
      </c>
      <c r="E1092" s="21" t="s">
        <v>169</v>
      </c>
      <c r="F1092" s="4">
        <f t="shared" si="97"/>
        <v>2000</v>
      </c>
      <c r="G1092" s="21" t="s">
        <v>169</v>
      </c>
      <c r="H1092" s="4">
        <f t="shared" si="95"/>
        <v>2000</v>
      </c>
      <c r="J1092" s="4">
        <f t="shared" si="96"/>
        <v>0</v>
      </c>
      <c r="K1092" s="21" t="s">
        <v>146</v>
      </c>
      <c r="L1092" s="4">
        <f t="shared" si="93"/>
        <v>10000</v>
      </c>
    </row>
    <row r="1093" spans="1:12" x14ac:dyDescent="0.2">
      <c r="A1093" s="20" t="s">
        <v>2159</v>
      </c>
      <c r="B1093" s="20" t="s">
        <v>1035</v>
      </c>
      <c r="C1093" s="20" t="s">
        <v>1952</v>
      </c>
      <c r="D1093" s="20" t="s">
        <v>2223</v>
      </c>
      <c r="F1093" s="4">
        <f t="shared" si="97"/>
        <v>0</v>
      </c>
      <c r="H1093" s="4">
        <f t="shared" si="95"/>
        <v>0</v>
      </c>
      <c r="J1093" s="4">
        <f t="shared" si="96"/>
        <v>0</v>
      </c>
      <c r="L1093" s="4">
        <f t="shared" si="93"/>
        <v>0</v>
      </c>
    </row>
    <row r="1094" spans="1:12" x14ac:dyDescent="0.2">
      <c r="A1094" s="20" t="s">
        <v>2159</v>
      </c>
      <c r="B1094" s="20" t="s">
        <v>2240</v>
      </c>
      <c r="C1094" s="20" t="s">
        <v>1952</v>
      </c>
      <c r="D1094" s="20" t="s">
        <v>2251</v>
      </c>
      <c r="E1094" s="21" t="s">
        <v>69</v>
      </c>
      <c r="F1094" s="4">
        <f t="shared" si="97"/>
        <v>15000</v>
      </c>
      <c r="G1094" s="21" t="s">
        <v>69</v>
      </c>
      <c r="H1094" s="4">
        <f t="shared" si="95"/>
        <v>15000</v>
      </c>
      <c r="I1094" s="21" t="s">
        <v>2252</v>
      </c>
      <c r="J1094" s="4">
        <f t="shared" si="96"/>
        <v>18573.349999999999</v>
      </c>
      <c r="K1094" s="21" t="s">
        <v>2253</v>
      </c>
      <c r="L1094" s="4">
        <f t="shared" si="93"/>
        <v>100000</v>
      </c>
    </row>
    <row r="1095" spans="1:12" x14ac:dyDescent="0.2">
      <c r="A1095" s="20" t="s">
        <v>2289</v>
      </c>
      <c r="B1095" s="20" t="s">
        <v>2309</v>
      </c>
      <c r="C1095" s="20" t="s">
        <v>1952</v>
      </c>
      <c r="D1095" s="20" t="s">
        <v>2322</v>
      </c>
      <c r="F1095" s="4">
        <f t="shared" si="97"/>
        <v>0</v>
      </c>
      <c r="H1095" s="4">
        <f t="shared" si="95"/>
        <v>0</v>
      </c>
      <c r="J1095" s="4">
        <f t="shared" si="96"/>
        <v>0</v>
      </c>
      <c r="L1095" s="4">
        <f t="shared" ref="L1095:L1129" si="98">VALUE(K1095)</f>
        <v>0</v>
      </c>
    </row>
    <row r="1096" spans="1:12" x14ac:dyDescent="0.2">
      <c r="A1096" s="20" t="s">
        <v>2289</v>
      </c>
      <c r="B1096" s="20" t="s">
        <v>2328</v>
      </c>
      <c r="C1096" s="20" t="s">
        <v>1952</v>
      </c>
      <c r="D1096" s="20" t="s">
        <v>2339</v>
      </c>
      <c r="E1096" s="21" t="s">
        <v>117</v>
      </c>
      <c r="F1096" s="4">
        <f t="shared" si="97"/>
        <v>1000</v>
      </c>
      <c r="G1096" s="21" t="s">
        <v>117</v>
      </c>
      <c r="H1096" s="4">
        <f t="shared" si="95"/>
        <v>1000</v>
      </c>
      <c r="I1096" s="21" t="s">
        <v>2340</v>
      </c>
      <c r="J1096" s="4">
        <f t="shared" si="96"/>
        <v>1222.95</v>
      </c>
      <c r="L1096" s="4">
        <f t="shared" si="98"/>
        <v>0</v>
      </c>
    </row>
    <row r="1097" spans="1:12" x14ac:dyDescent="0.2">
      <c r="A1097" s="20" t="s">
        <v>3064</v>
      </c>
      <c r="B1097" s="20" t="s">
        <v>3160</v>
      </c>
      <c r="C1097" s="20" t="s">
        <v>1952</v>
      </c>
      <c r="D1097" s="20" t="s">
        <v>3168</v>
      </c>
      <c r="F1097" s="4">
        <f t="shared" si="97"/>
        <v>0</v>
      </c>
      <c r="H1097" s="4">
        <f t="shared" si="95"/>
        <v>0</v>
      </c>
      <c r="J1097" s="4">
        <f t="shared" si="96"/>
        <v>0</v>
      </c>
      <c r="K1097" s="21" t="s">
        <v>169</v>
      </c>
      <c r="L1097" s="4">
        <f t="shared" si="98"/>
        <v>2000</v>
      </c>
    </row>
    <row r="1098" spans="1:12" x14ac:dyDescent="0.2">
      <c r="A1098" s="20" t="s">
        <v>3064</v>
      </c>
      <c r="B1098" s="20" t="s">
        <v>3195</v>
      </c>
      <c r="C1098" s="20" t="s">
        <v>1952</v>
      </c>
      <c r="D1098" s="20" t="s">
        <v>3200</v>
      </c>
      <c r="F1098" s="4">
        <f t="shared" si="97"/>
        <v>0</v>
      </c>
      <c r="H1098" s="4">
        <f t="shared" si="95"/>
        <v>0</v>
      </c>
      <c r="J1098" s="4">
        <f t="shared" si="96"/>
        <v>0</v>
      </c>
      <c r="L1098" s="4">
        <f t="shared" si="98"/>
        <v>0</v>
      </c>
    </row>
    <row r="1099" spans="1:12" x14ac:dyDescent="0.2">
      <c r="A1099" s="20" t="s">
        <v>1855</v>
      </c>
      <c r="B1099" s="20" t="s">
        <v>1932</v>
      </c>
      <c r="C1099" s="20" t="s">
        <v>1954</v>
      </c>
      <c r="D1099" s="20" t="s">
        <v>1955</v>
      </c>
      <c r="F1099" s="4">
        <f t="shared" si="97"/>
        <v>0</v>
      </c>
      <c r="H1099" s="4">
        <f t="shared" si="95"/>
        <v>0</v>
      </c>
      <c r="J1099" s="4">
        <f t="shared" si="96"/>
        <v>0</v>
      </c>
      <c r="K1099" s="21" t="s">
        <v>146</v>
      </c>
      <c r="L1099" s="4">
        <f t="shared" si="98"/>
        <v>10000</v>
      </c>
    </row>
    <row r="1100" spans="1:12" x14ac:dyDescent="0.2">
      <c r="A1100" s="20" t="s">
        <v>2159</v>
      </c>
      <c r="B1100" s="20" t="s">
        <v>2240</v>
      </c>
      <c r="C1100" s="20" t="s">
        <v>1954</v>
      </c>
      <c r="D1100" s="20" t="s">
        <v>2254</v>
      </c>
      <c r="E1100" s="21" t="s">
        <v>18</v>
      </c>
      <c r="F1100" s="4">
        <f t="shared" si="97"/>
        <v>5000</v>
      </c>
      <c r="G1100" s="21" t="s">
        <v>18</v>
      </c>
      <c r="H1100" s="4">
        <f t="shared" si="95"/>
        <v>5000</v>
      </c>
      <c r="J1100" s="4">
        <f t="shared" si="96"/>
        <v>0</v>
      </c>
      <c r="L1100" s="4">
        <f t="shared" si="98"/>
        <v>0</v>
      </c>
    </row>
    <row r="1101" spans="1:12" x14ac:dyDescent="0.2">
      <c r="A1101" s="20" t="s">
        <v>2289</v>
      </c>
      <c r="B1101" s="20" t="s">
        <v>2309</v>
      </c>
      <c r="C1101" s="20" t="s">
        <v>1954</v>
      </c>
      <c r="D1101" s="20" t="s">
        <v>2310</v>
      </c>
      <c r="E1101" s="21" t="s">
        <v>185</v>
      </c>
      <c r="F1101" s="4">
        <f t="shared" si="97"/>
        <v>7000</v>
      </c>
      <c r="G1101" s="21" t="s">
        <v>185</v>
      </c>
      <c r="H1101" s="4">
        <f t="shared" si="95"/>
        <v>7000</v>
      </c>
      <c r="I1101" s="21" t="s">
        <v>2323</v>
      </c>
      <c r="J1101" s="4">
        <f t="shared" si="96"/>
        <v>1939.83</v>
      </c>
      <c r="K1101" s="21" t="s">
        <v>146</v>
      </c>
      <c r="L1101" s="4">
        <f t="shared" si="98"/>
        <v>10000</v>
      </c>
    </row>
    <row r="1102" spans="1:12" x14ac:dyDescent="0.2">
      <c r="A1102" s="20" t="s">
        <v>3064</v>
      </c>
      <c r="B1102" s="20" t="s">
        <v>3195</v>
      </c>
      <c r="C1102" s="20" t="s">
        <v>1954</v>
      </c>
      <c r="D1102" s="20" t="s">
        <v>3201</v>
      </c>
      <c r="F1102" s="4">
        <f t="shared" si="97"/>
        <v>0</v>
      </c>
      <c r="H1102" s="4">
        <f t="shared" si="95"/>
        <v>0</v>
      </c>
      <c r="I1102" s="21" t="s">
        <v>3202</v>
      </c>
      <c r="J1102" s="4">
        <f t="shared" si="96"/>
        <v>90.15</v>
      </c>
      <c r="L1102" s="4">
        <f t="shared" si="98"/>
        <v>0</v>
      </c>
    </row>
    <row r="1103" spans="1:12" x14ac:dyDescent="0.2">
      <c r="A1103" s="20" t="s">
        <v>1855</v>
      </c>
      <c r="B1103" s="20" t="s">
        <v>1932</v>
      </c>
      <c r="C1103" s="20" t="s">
        <v>1956</v>
      </c>
      <c r="D1103" s="20" t="s">
        <v>1957</v>
      </c>
      <c r="E1103" s="21" t="s">
        <v>1958</v>
      </c>
      <c r="F1103" s="4">
        <f t="shared" si="97"/>
        <v>5125.55</v>
      </c>
      <c r="G1103" s="21" t="s">
        <v>1958</v>
      </c>
      <c r="H1103" s="4">
        <f t="shared" si="95"/>
        <v>5125.55</v>
      </c>
      <c r="I1103" s="21" t="s">
        <v>1959</v>
      </c>
      <c r="J1103" s="4">
        <f t="shared" si="96"/>
        <v>5308.36</v>
      </c>
      <c r="K1103" s="21" t="s">
        <v>308</v>
      </c>
      <c r="L1103" s="4">
        <f t="shared" si="98"/>
        <v>5200</v>
      </c>
    </row>
    <row r="1104" spans="1:12" x14ac:dyDescent="0.2">
      <c r="A1104" s="20" t="s">
        <v>2159</v>
      </c>
      <c r="B1104" s="20" t="s">
        <v>266</v>
      </c>
      <c r="C1104" s="20" t="s">
        <v>1956</v>
      </c>
      <c r="D1104" s="20" t="s">
        <v>2170</v>
      </c>
      <c r="F1104" s="4">
        <f t="shared" si="97"/>
        <v>0</v>
      </c>
      <c r="H1104" s="4">
        <f t="shared" si="95"/>
        <v>0</v>
      </c>
      <c r="J1104" s="4">
        <f t="shared" si="96"/>
        <v>0</v>
      </c>
      <c r="L1104" s="4">
        <f t="shared" si="98"/>
        <v>0</v>
      </c>
    </row>
    <row r="1105" spans="1:12" x14ac:dyDescent="0.2">
      <c r="A1105" s="20" t="s">
        <v>2159</v>
      </c>
      <c r="B1105" s="20" t="s">
        <v>2240</v>
      </c>
      <c r="C1105" s="20" t="s">
        <v>1956</v>
      </c>
      <c r="D1105" s="20" t="s">
        <v>2255</v>
      </c>
      <c r="F1105" s="4">
        <f t="shared" si="97"/>
        <v>0</v>
      </c>
      <c r="H1105" s="4">
        <f t="shared" si="95"/>
        <v>0</v>
      </c>
      <c r="I1105" s="21" t="s">
        <v>127</v>
      </c>
      <c r="J1105" s="4">
        <f t="shared" si="96"/>
        <v>2500</v>
      </c>
      <c r="L1105" s="4">
        <v>2500</v>
      </c>
    </row>
    <row r="1106" spans="1:12" x14ac:dyDescent="0.2">
      <c r="A1106" s="20" t="s">
        <v>3064</v>
      </c>
      <c r="B1106" s="20" t="s">
        <v>3195</v>
      </c>
      <c r="C1106" s="20" t="s">
        <v>1956</v>
      </c>
      <c r="D1106" s="20" t="s">
        <v>3203</v>
      </c>
      <c r="F1106" s="4">
        <f t="shared" si="97"/>
        <v>0</v>
      </c>
      <c r="H1106" s="4">
        <f t="shared" si="95"/>
        <v>0</v>
      </c>
      <c r="J1106" s="4">
        <f t="shared" si="96"/>
        <v>0</v>
      </c>
      <c r="L1106" s="4">
        <f t="shared" si="98"/>
        <v>0</v>
      </c>
    </row>
    <row r="1107" spans="1:12" x14ac:dyDescent="0.2">
      <c r="A1107" s="20" t="s">
        <v>316</v>
      </c>
      <c r="B1107" s="20" t="s">
        <v>266</v>
      </c>
      <c r="C1107" s="20" t="s">
        <v>722</v>
      </c>
      <c r="D1107" s="20" t="s">
        <v>723</v>
      </c>
      <c r="F1107" s="4">
        <f t="shared" si="97"/>
        <v>0</v>
      </c>
      <c r="H1107" s="4">
        <f t="shared" si="95"/>
        <v>0</v>
      </c>
      <c r="J1107" s="4">
        <f t="shared" si="96"/>
        <v>0</v>
      </c>
      <c r="L1107" s="4">
        <f t="shared" si="98"/>
        <v>0</v>
      </c>
    </row>
    <row r="1108" spans="1:12" x14ac:dyDescent="0.2">
      <c r="A1108" s="20" t="s">
        <v>2159</v>
      </c>
      <c r="B1108" s="20" t="s">
        <v>266</v>
      </c>
      <c r="C1108" s="20" t="s">
        <v>722</v>
      </c>
      <c r="D1108" s="20" t="s">
        <v>2171</v>
      </c>
      <c r="F1108" s="4">
        <f t="shared" si="97"/>
        <v>0</v>
      </c>
      <c r="H1108" s="4">
        <f t="shared" si="95"/>
        <v>0</v>
      </c>
      <c r="J1108" s="4">
        <f t="shared" si="96"/>
        <v>0</v>
      </c>
      <c r="L1108" s="4">
        <f t="shared" si="98"/>
        <v>0</v>
      </c>
    </row>
    <row r="1109" spans="1:12" x14ac:dyDescent="0.2">
      <c r="A1109" s="20" t="s">
        <v>3064</v>
      </c>
      <c r="B1109" s="20" t="s">
        <v>3195</v>
      </c>
      <c r="C1109" s="20" t="s">
        <v>722</v>
      </c>
      <c r="D1109" s="20" t="s">
        <v>3204</v>
      </c>
      <c r="F1109" s="4">
        <f t="shared" si="97"/>
        <v>0</v>
      </c>
      <c r="H1109" s="4">
        <f t="shared" si="95"/>
        <v>0</v>
      </c>
      <c r="I1109" s="21" t="s">
        <v>3205</v>
      </c>
      <c r="J1109" s="4">
        <f t="shared" si="96"/>
        <v>286.52</v>
      </c>
      <c r="L1109" s="4">
        <f t="shared" si="98"/>
        <v>0</v>
      </c>
    </row>
    <row r="1110" spans="1:12" x14ac:dyDescent="0.2">
      <c r="A1110" s="20" t="s">
        <v>1978</v>
      </c>
      <c r="B1110" s="20" t="s">
        <v>2017</v>
      </c>
      <c r="C1110" s="20" t="s">
        <v>2031</v>
      </c>
      <c r="D1110" s="20" t="s">
        <v>2032</v>
      </c>
      <c r="F1110" s="4">
        <f t="shared" si="97"/>
        <v>0</v>
      </c>
      <c r="H1110" s="4">
        <f t="shared" si="95"/>
        <v>0</v>
      </c>
      <c r="I1110" s="21" t="s">
        <v>2033</v>
      </c>
      <c r="J1110" s="4">
        <f t="shared" si="96"/>
        <v>4719</v>
      </c>
      <c r="K1110" s="21" t="s">
        <v>2034</v>
      </c>
      <c r="L1110" s="4">
        <v>0</v>
      </c>
    </row>
    <row r="1111" spans="1:12" x14ac:dyDescent="0.2">
      <c r="A1111" s="20" t="s">
        <v>2159</v>
      </c>
      <c r="B1111" s="20" t="s">
        <v>266</v>
      </c>
      <c r="C1111" s="20" t="s">
        <v>2031</v>
      </c>
      <c r="D1111" s="20" t="s">
        <v>2172</v>
      </c>
      <c r="F1111" s="4">
        <f t="shared" si="97"/>
        <v>0</v>
      </c>
      <c r="H1111" s="4">
        <f t="shared" si="95"/>
        <v>0</v>
      </c>
      <c r="I1111" s="21" t="s">
        <v>2173</v>
      </c>
      <c r="J1111" s="4">
        <f t="shared" si="96"/>
        <v>260</v>
      </c>
      <c r="L1111" s="4">
        <f t="shared" si="98"/>
        <v>0</v>
      </c>
    </row>
    <row r="1112" spans="1:12" x14ac:dyDescent="0.2">
      <c r="A1112" s="20" t="s">
        <v>2159</v>
      </c>
      <c r="B1112" s="20" t="s">
        <v>266</v>
      </c>
      <c r="C1112" s="20" t="s">
        <v>2174</v>
      </c>
      <c r="D1112" s="20" t="s">
        <v>2175</v>
      </c>
      <c r="F1112" s="4">
        <f t="shared" si="97"/>
        <v>0</v>
      </c>
      <c r="H1112" s="4">
        <f t="shared" si="95"/>
        <v>0</v>
      </c>
      <c r="I1112" s="21" t="s">
        <v>2176</v>
      </c>
      <c r="J1112" s="4">
        <f t="shared" si="96"/>
        <v>1725</v>
      </c>
      <c r="L1112" s="4">
        <f t="shared" si="98"/>
        <v>0</v>
      </c>
    </row>
    <row r="1113" spans="1:12" x14ac:dyDescent="0.2">
      <c r="A1113" s="20" t="s">
        <v>2159</v>
      </c>
      <c r="B1113" s="20" t="s">
        <v>266</v>
      </c>
      <c r="C1113" s="20" t="s">
        <v>2177</v>
      </c>
      <c r="D1113" s="20" t="s">
        <v>2178</v>
      </c>
      <c r="F1113" s="4">
        <f t="shared" si="97"/>
        <v>0</v>
      </c>
      <c r="H1113" s="4">
        <f t="shared" si="95"/>
        <v>0</v>
      </c>
      <c r="I1113" s="21" t="s">
        <v>2179</v>
      </c>
      <c r="J1113" s="4">
        <f t="shared" si="96"/>
        <v>3542.4</v>
      </c>
      <c r="L1113" s="4">
        <f t="shared" si="98"/>
        <v>0</v>
      </c>
    </row>
    <row r="1114" spans="1:12" x14ac:dyDescent="0.2">
      <c r="A1114" s="20" t="s">
        <v>2159</v>
      </c>
      <c r="B1114" s="20" t="s">
        <v>266</v>
      </c>
      <c r="C1114" s="20" t="s">
        <v>2180</v>
      </c>
      <c r="D1114" s="20" t="s">
        <v>2181</v>
      </c>
      <c r="F1114" s="4">
        <f t="shared" si="97"/>
        <v>0</v>
      </c>
      <c r="H1114" s="4">
        <f t="shared" si="95"/>
        <v>0</v>
      </c>
      <c r="J1114" s="4">
        <f t="shared" si="96"/>
        <v>0</v>
      </c>
      <c r="L1114" s="4">
        <f t="shared" si="98"/>
        <v>0</v>
      </c>
    </row>
    <row r="1115" spans="1:12" x14ac:dyDescent="0.2">
      <c r="A1115" s="20" t="s">
        <v>2159</v>
      </c>
      <c r="B1115" s="20" t="s">
        <v>266</v>
      </c>
      <c r="C1115" s="20" t="s">
        <v>2182</v>
      </c>
      <c r="D1115" s="20" t="s">
        <v>2183</v>
      </c>
      <c r="F1115" s="4">
        <f t="shared" si="97"/>
        <v>0</v>
      </c>
      <c r="H1115" s="4">
        <f t="shared" si="95"/>
        <v>0</v>
      </c>
      <c r="J1115" s="4">
        <f t="shared" si="96"/>
        <v>0</v>
      </c>
      <c r="L1115" s="4">
        <f t="shared" si="98"/>
        <v>0</v>
      </c>
    </row>
    <row r="1116" spans="1:12" x14ac:dyDescent="0.2">
      <c r="A1116" s="20" t="s">
        <v>106</v>
      </c>
      <c r="B1116" s="20" t="s">
        <v>109</v>
      </c>
      <c r="C1116" s="20" t="s">
        <v>110</v>
      </c>
      <c r="D1116" s="20" t="s">
        <v>111</v>
      </c>
      <c r="E1116" s="21" t="s">
        <v>112</v>
      </c>
      <c r="F1116" s="4">
        <f t="shared" si="97"/>
        <v>380000</v>
      </c>
      <c r="G1116" s="21" t="s">
        <v>112</v>
      </c>
      <c r="H1116" s="4">
        <f t="shared" si="95"/>
        <v>380000</v>
      </c>
      <c r="I1116" s="21" t="s">
        <v>113</v>
      </c>
      <c r="J1116" s="4">
        <f t="shared" si="96"/>
        <v>329271.39</v>
      </c>
      <c r="K1116" s="21" t="s">
        <v>114</v>
      </c>
      <c r="L1116" s="4">
        <f t="shared" si="98"/>
        <v>400000</v>
      </c>
    </row>
    <row r="1117" spans="1:12" x14ac:dyDescent="0.2">
      <c r="A1117" s="20" t="s">
        <v>2346</v>
      </c>
      <c r="B1117" s="20" t="s">
        <v>381</v>
      </c>
      <c r="C1117" s="20" t="s">
        <v>2353</v>
      </c>
      <c r="D1117" s="20" t="s">
        <v>2354</v>
      </c>
      <c r="E1117" s="21" t="s">
        <v>1806</v>
      </c>
      <c r="F1117" s="4">
        <f t="shared" ref="F1117:F1129" si="99">VALUE(E1117)</f>
        <v>60000</v>
      </c>
      <c r="G1117" s="21" t="s">
        <v>1806</v>
      </c>
      <c r="H1117" s="4">
        <f t="shared" si="95"/>
        <v>60000</v>
      </c>
      <c r="I1117" s="21" t="s">
        <v>2355</v>
      </c>
      <c r="J1117" s="4">
        <f t="shared" si="96"/>
        <v>51748.36</v>
      </c>
      <c r="K1117" s="21" t="s">
        <v>2356</v>
      </c>
      <c r="L1117" s="4">
        <f t="shared" si="98"/>
        <v>66000</v>
      </c>
    </row>
    <row r="1118" spans="1:12" x14ac:dyDescent="0.2">
      <c r="A1118" s="20" t="s">
        <v>2346</v>
      </c>
      <c r="B1118" s="20" t="s">
        <v>149</v>
      </c>
      <c r="C1118" s="20" t="s">
        <v>2353</v>
      </c>
      <c r="D1118" s="20" t="s">
        <v>2419</v>
      </c>
      <c r="E1118" s="21" t="s">
        <v>2420</v>
      </c>
      <c r="F1118" s="4">
        <f t="shared" si="99"/>
        <v>215000</v>
      </c>
      <c r="G1118" s="21" t="s">
        <v>2420</v>
      </c>
      <c r="H1118" s="4">
        <f t="shared" si="95"/>
        <v>215000</v>
      </c>
      <c r="I1118" s="21" t="s">
        <v>2421</v>
      </c>
      <c r="J1118" s="4">
        <f t="shared" si="96"/>
        <v>205932.35</v>
      </c>
      <c r="K1118" s="21" t="s">
        <v>2420</v>
      </c>
      <c r="L1118" s="4">
        <f t="shared" si="98"/>
        <v>215000</v>
      </c>
    </row>
    <row r="1119" spans="1:12" x14ac:dyDescent="0.2">
      <c r="A1119" s="20" t="s">
        <v>2346</v>
      </c>
      <c r="B1119" s="20" t="s">
        <v>2839</v>
      </c>
      <c r="C1119" s="20" t="s">
        <v>2353</v>
      </c>
      <c r="D1119" s="20" t="s">
        <v>2842</v>
      </c>
      <c r="F1119" s="4">
        <f t="shared" si="99"/>
        <v>0</v>
      </c>
      <c r="H1119" s="4">
        <f t="shared" si="95"/>
        <v>0</v>
      </c>
      <c r="J1119" s="4">
        <f t="shared" si="96"/>
        <v>0</v>
      </c>
      <c r="L1119" s="4">
        <f t="shared" si="98"/>
        <v>0</v>
      </c>
    </row>
    <row r="1120" spans="1:12" x14ac:dyDescent="0.2">
      <c r="A1120" s="22">
        <v>5003</v>
      </c>
      <c r="B1120" s="22">
        <v>33405</v>
      </c>
      <c r="C1120" s="22">
        <v>2279900</v>
      </c>
      <c r="D1120" s="20" t="s">
        <v>3572</v>
      </c>
      <c r="L1120" s="4">
        <f>125000-75000</f>
        <v>50000</v>
      </c>
    </row>
    <row r="1121" spans="1:12" x14ac:dyDescent="0.2">
      <c r="A1121" s="20" t="s">
        <v>3042</v>
      </c>
      <c r="B1121" s="20" t="s">
        <v>724</v>
      </c>
      <c r="C1121" s="20" t="s">
        <v>3051</v>
      </c>
      <c r="D1121" s="20" t="s">
        <v>91</v>
      </c>
      <c r="E1121" s="21" t="s">
        <v>3052</v>
      </c>
      <c r="F1121" s="4">
        <f t="shared" si="99"/>
        <v>25556.2</v>
      </c>
      <c r="G1121" s="21" t="s">
        <v>3052</v>
      </c>
      <c r="H1121" s="4">
        <f t="shared" si="95"/>
        <v>25556.2</v>
      </c>
      <c r="I1121" s="21" t="s">
        <v>3053</v>
      </c>
      <c r="J1121" s="4">
        <f t="shared" si="96"/>
        <v>21588.19</v>
      </c>
      <c r="K1121" s="21" t="s">
        <v>3054</v>
      </c>
      <c r="L1121" s="4">
        <f t="shared" si="98"/>
        <v>35116.199999999997</v>
      </c>
    </row>
    <row r="1122" spans="1:12" x14ac:dyDescent="0.2">
      <c r="A1122" s="20" t="s">
        <v>3064</v>
      </c>
      <c r="B1122" s="20" t="s">
        <v>3213</v>
      </c>
      <c r="C1122" s="20" t="s">
        <v>3051</v>
      </c>
      <c r="D1122" s="20" t="s">
        <v>3215</v>
      </c>
      <c r="F1122" s="4">
        <f t="shared" si="99"/>
        <v>0</v>
      </c>
      <c r="H1122" s="4">
        <f t="shared" si="95"/>
        <v>0</v>
      </c>
      <c r="J1122" s="4">
        <f t="shared" si="96"/>
        <v>0</v>
      </c>
      <c r="L1122" s="4">
        <f t="shared" si="98"/>
        <v>0</v>
      </c>
    </row>
    <row r="1123" spans="1:12" x14ac:dyDescent="0.2">
      <c r="A1123" s="22">
        <v>7007</v>
      </c>
      <c r="B1123" s="22">
        <v>23113</v>
      </c>
      <c r="C1123" s="22">
        <v>2279900</v>
      </c>
      <c r="D1123" s="20" t="s">
        <v>3571</v>
      </c>
      <c r="L1123" s="4">
        <v>17000</v>
      </c>
    </row>
    <row r="1124" spans="1:12" x14ac:dyDescent="0.2">
      <c r="A1124" s="20" t="s">
        <v>3494</v>
      </c>
      <c r="B1124" s="20" t="s">
        <v>1126</v>
      </c>
      <c r="C1124" s="20" t="s">
        <v>3051</v>
      </c>
      <c r="D1124" s="20" t="s">
        <v>3509</v>
      </c>
      <c r="F1124" s="4">
        <f t="shared" si="99"/>
        <v>0</v>
      </c>
      <c r="H1124" s="4">
        <f t="shared" si="95"/>
        <v>0</v>
      </c>
      <c r="J1124" s="4">
        <f t="shared" si="96"/>
        <v>0</v>
      </c>
      <c r="L1124" s="4">
        <f t="shared" si="98"/>
        <v>0</v>
      </c>
    </row>
    <row r="1125" spans="1:12" x14ac:dyDescent="0.2">
      <c r="A1125" s="20" t="s">
        <v>53</v>
      </c>
      <c r="B1125" s="20" t="s">
        <v>78</v>
      </c>
      <c r="C1125" s="20" t="s">
        <v>92</v>
      </c>
      <c r="D1125" s="20" t="s">
        <v>93</v>
      </c>
      <c r="F1125" s="4">
        <f t="shared" si="99"/>
        <v>0</v>
      </c>
      <c r="H1125" s="4">
        <f t="shared" si="95"/>
        <v>0</v>
      </c>
      <c r="J1125" s="4">
        <f t="shared" si="96"/>
        <v>0</v>
      </c>
      <c r="L1125" s="4">
        <f t="shared" si="98"/>
        <v>0</v>
      </c>
    </row>
    <row r="1126" spans="1:12" x14ac:dyDescent="0.2">
      <c r="A1126" s="20" t="s">
        <v>316</v>
      </c>
      <c r="B1126" s="20" t="s">
        <v>1652</v>
      </c>
      <c r="C1126" s="20" t="s">
        <v>92</v>
      </c>
      <c r="D1126" s="20" t="s">
        <v>1660</v>
      </c>
      <c r="E1126" s="21" t="s">
        <v>127</v>
      </c>
      <c r="F1126" s="4">
        <f t="shared" si="99"/>
        <v>2500</v>
      </c>
      <c r="G1126" s="21" t="s">
        <v>127</v>
      </c>
      <c r="H1126" s="4">
        <f t="shared" si="95"/>
        <v>2500</v>
      </c>
      <c r="I1126" s="21" t="s">
        <v>1661</v>
      </c>
      <c r="J1126" s="4">
        <f t="shared" si="96"/>
        <v>694.35</v>
      </c>
      <c r="K1126" s="21" t="s">
        <v>127</v>
      </c>
      <c r="L1126" s="4">
        <f t="shared" si="98"/>
        <v>2500</v>
      </c>
    </row>
    <row r="1127" spans="1:12" x14ac:dyDescent="0.2">
      <c r="A1127" s="20" t="s">
        <v>3440</v>
      </c>
      <c r="B1127" s="20" t="s">
        <v>130</v>
      </c>
      <c r="C1127" s="20" t="s">
        <v>92</v>
      </c>
      <c r="D1127" s="20" t="s">
        <v>3479</v>
      </c>
      <c r="E1127" s="21" t="s">
        <v>117</v>
      </c>
      <c r="F1127" s="4">
        <f t="shared" si="99"/>
        <v>1000</v>
      </c>
      <c r="G1127" s="21" t="s">
        <v>117</v>
      </c>
      <c r="H1127" s="4">
        <f t="shared" si="95"/>
        <v>1000</v>
      </c>
      <c r="J1127" s="4">
        <f t="shared" si="96"/>
        <v>0</v>
      </c>
      <c r="K1127" s="21" t="s">
        <v>117</v>
      </c>
      <c r="L1127" s="4">
        <f t="shared" si="98"/>
        <v>1000</v>
      </c>
    </row>
    <row r="1128" spans="1:12" x14ac:dyDescent="0.2">
      <c r="A1128" s="20" t="s">
        <v>316</v>
      </c>
      <c r="B1128" s="20" t="s">
        <v>1104</v>
      </c>
      <c r="C1128" s="20" t="s">
        <v>1114</v>
      </c>
      <c r="D1128" s="20" t="s">
        <v>1115</v>
      </c>
      <c r="E1128" s="21" t="s">
        <v>1116</v>
      </c>
      <c r="F1128" s="4">
        <f t="shared" si="99"/>
        <v>157820.74</v>
      </c>
      <c r="G1128" s="21" t="s">
        <v>1116</v>
      </c>
      <c r="H1128" s="4">
        <f t="shared" si="95"/>
        <v>157820.74</v>
      </c>
      <c r="I1128" s="21" t="s">
        <v>1117</v>
      </c>
      <c r="J1128" s="4">
        <f t="shared" si="96"/>
        <v>142359.26999999999</v>
      </c>
      <c r="K1128" s="21" t="s">
        <v>1118</v>
      </c>
      <c r="L1128" s="4">
        <f t="shared" si="98"/>
        <v>158586.35</v>
      </c>
    </row>
    <row r="1129" spans="1:12" x14ac:dyDescent="0.2">
      <c r="A1129" s="20" t="s">
        <v>316</v>
      </c>
      <c r="B1129" s="20" t="s">
        <v>1652</v>
      </c>
      <c r="C1129" s="20" t="s">
        <v>1114</v>
      </c>
      <c r="D1129" s="20" t="s">
        <v>1662</v>
      </c>
      <c r="E1129" s="21" t="s">
        <v>117</v>
      </c>
      <c r="F1129" s="4">
        <f t="shared" si="99"/>
        <v>1000</v>
      </c>
      <c r="G1129" s="21" t="s">
        <v>117</v>
      </c>
      <c r="H1129" s="4">
        <f t="shared" si="95"/>
        <v>1000</v>
      </c>
      <c r="I1129" s="21" t="s">
        <v>1663</v>
      </c>
      <c r="J1129" s="4">
        <f t="shared" si="96"/>
        <v>1083.24</v>
      </c>
      <c r="K1129" s="21" t="s">
        <v>117</v>
      </c>
      <c r="L1129" s="4">
        <f t="shared" si="98"/>
        <v>1000</v>
      </c>
    </row>
    <row r="1130" spans="1:12" x14ac:dyDescent="0.2">
      <c r="A1130" s="22">
        <v>7010</v>
      </c>
      <c r="B1130" s="22"/>
      <c r="C1130" s="22">
        <v>2</v>
      </c>
      <c r="D1130" s="20"/>
      <c r="E1130" s="21"/>
      <c r="G1130" s="21"/>
      <c r="I1130" s="21"/>
      <c r="K1130" s="21"/>
      <c r="L1130" s="4">
        <v>0</v>
      </c>
    </row>
    <row r="1131" spans="1:12" x14ac:dyDescent="0.2">
      <c r="A1131" s="8" t="s">
        <v>3552</v>
      </c>
      <c r="B1131" s="8"/>
      <c r="C1131" s="8"/>
      <c r="D1131" s="8"/>
      <c r="E1131" s="9"/>
      <c r="F1131" s="7">
        <f t="shared" ref="F1131:K1131" si="100">SUM(F480:F1129)</f>
        <v>10665007.530000003</v>
      </c>
      <c r="G1131" s="7">
        <f t="shared" si="100"/>
        <v>0</v>
      </c>
      <c r="H1131" s="7">
        <f t="shared" si="100"/>
        <v>11027970.410000004</v>
      </c>
      <c r="I1131" s="7">
        <f t="shared" si="100"/>
        <v>0</v>
      </c>
      <c r="J1131" s="7">
        <f t="shared" si="100"/>
        <v>10485914.580000004</v>
      </c>
      <c r="K1131" s="7">
        <f t="shared" si="100"/>
        <v>0</v>
      </c>
      <c r="L1131" s="7">
        <f>SUM(L480:L1130)</f>
        <v>11483068.699999999</v>
      </c>
    </row>
    <row r="1132" spans="1:12" x14ac:dyDescent="0.2">
      <c r="A1132" s="20" t="s">
        <v>53</v>
      </c>
      <c r="B1132" s="20" t="s">
        <v>54</v>
      </c>
      <c r="C1132" s="20" t="s">
        <v>55</v>
      </c>
      <c r="D1132" s="20" t="s">
        <v>56</v>
      </c>
      <c r="F1132" s="4">
        <f t="shared" ref="F1132:F1148" si="101">VALUE(E1132)</f>
        <v>0</v>
      </c>
      <c r="H1132" s="4">
        <f t="shared" ref="H1132:H1148" si="102">VALUE(G1132)</f>
        <v>0</v>
      </c>
      <c r="J1132" s="4">
        <f t="shared" ref="J1132:J1148" si="103">VALUE(I1132)</f>
        <v>0</v>
      </c>
      <c r="L1132" s="4">
        <f t="shared" ref="L1132:L1148" si="104">VALUE(K1132)</f>
        <v>0</v>
      </c>
    </row>
    <row r="1133" spans="1:12" x14ac:dyDescent="0.2">
      <c r="A1133" s="20" t="s">
        <v>53</v>
      </c>
      <c r="B1133" s="20" t="s">
        <v>54</v>
      </c>
      <c r="C1133" s="20" t="s">
        <v>57</v>
      </c>
      <c r="D1133" s="20" t="s">
        <v>58</v>
      </c>
      <c r="F1133" s="4">
        <f t="shared" si="101"/>
        <v>0</v>
      </c>
      <c r="H1133" s="4">
        <f t="shared" si="102"/>
        <v>0</v>
      </c>
      <c r="J1133" s="4">
        <f t="shared" si="103"/>
        <v>0</v>
      </c>
      <c r="L1133" s="4">
        <f t="shared" si="104"/>
        <v>0</v>
      </c>
    </row>
    <row r="1134" spans="1:12" x14ac:dyDescent="0.2">
      <c r="A1134" s="20" t="s">
        <v>53</v>
      </c>
      <c r="B1134" s="20" t="s">
        <v>78</v>
      </c>
      <c r="C1134" s="20" t="s">
        <v>94</v>
      </c>
      <c r="D1134" s="20" t="s">
        <v>95</v>
      </c>
      <c r="F1134" s="4">
        <f t="shared" si="101"/>
        <v>0</v>
      </c>
      <c r="H1134" s="4">
        <f t="shared" si="102"/>
        <v>0</v>
      </c>
      <c r="J1134" s="4">
        <f t="shared" si="103"/>
        <v>0</v>
      </c>
      <c r="L1134" s="4">
        <f t="shared" si="104"/>
        <v>0</v>
      </c>
    </row>
    <row r="1135" spans="1:12" x14ac:dyDescent="0.2">
      <c r="A1135" s="20" t="s">
        <v>106</v>
      </c>
      <c r="B1135" s="20" t="s">
        <v>78</v>
      </c>
      <c r="C1135" s="20" t="s">
        <v>94</v>
      </c>
      <c r="D1135" s="20" t="s">
        <v>95</v>
      </c>
      <c r="E1135" s="21" t="s">
        <v>117</v>
      </c>
      <c r="F1135" s="4">
        <f t="shared" si="101"/>
        <v>1000</v>
      </c>
      <c r="G1135" s="21" t="s">
        <v>117</v>
      </c>
      <c r="H1135" s="4">
        <f t="shared" si="102"/>
        <v>1000</v>
      </c>
      <c r="J1135" s="4">
        <f t="shared" si="103"/>
        <v>0</v>
      </c>
      <c r="K1135" s="21" t="s">
        <v>117</v>
      </c>
      <c r="L1135" s="4">
        <f t="shared" si="104"/>
        <v>1000</v>
      </c>
    </row>
    <row r="1136" spans="1:12" x14ac:dyDescent="0.2">
      <c r="A1136" s="20" t="s">
        <v>53</v>
      </c>
      <c r="B1136" s="20" t="s">
        <v>78</v>
      </c>
      <c r="C1136" s="20" t="s">
        <v>96</v>
      </c>
      <c r="D1136" s="20" t="s">
        <v>97</v>
      </c>
      <c r="F1136" s="4">
        <f t="shared" si="101"/>
        <v>0</v>
      </c>
      <c r="H1136" s="4">
        <f t="shared" si="102"/>
        <v>0</v>
      </c>
      <c r="J1136" s="4">
        <f t="shared" si="103"/>
        <v>0</v>
      </c>
      <c r="L1136" s="4">
        <f t="shared" si="104"/>
        <v>0</v>
      </c>
    </row>
    <row r="1137" spans="1:12" x14ac:dyDescent="0.2">
      <c r="A1137" s="20" t="s">
        <v>106</v>
      </c>
      <c r="B1137" s="20" t="s">
        <v>78</v>
      </c>
      <c r="C1137" s="20" t="s">
        <v>96</v>
      </c>
      <c r="D1137" s="20" t="s">
        <v>97</v>
      </c>
      <c r="E1137" s="21" t="s">
        <v>125</v>
      </c>
      <c r="F1137" s="4">
        <f t="shared" si="101"/>
        <v>500</v>
      </c>
      <c r="G1137" s="21" t="s">
        <v>125</v>
      </c>
      <c r="H1137" s="4">
        <f t="shared" si="102"/>
        <v>500</v>
      </c>
      <c r="J1137" s="4">
        <f t="shared" si="103"/>
        <v>0</v>
      </c>
      <c r="K1137" s="21" t="s">
        <v>125</v>
      </c>
      <c r="L1137" s="4">
        <f t="shared" si="104"/>
        <v>500</v>
      </c>
    </row>
    <row r="1138" spans="1:12" x14ac:dyDescent="0.2">
      <c r="A1138" s="20" t="s">
        <v>53</v>
      </c>
      <c r="B1138" s="20" t="s">
        <v>78</v>
      </c>
      <c r="C1138" s="20" t="s">
        <v>98</v>
      </c>
      <c r="D1138" s="20" t="s">
        <v>99</v>
      </c>
      <c r="F1138" s="4">
        <f t="shared" si="101"/>
        <v>0</v>
      </c>
      <c r="H1138" s="4">
        <f t="shared" si="102"/>
        <v>0</v>
      </c>
      <c r="J1138" s="4">
        <f t="shared" si="103"/>
        <v>0</v>
      </c>
      <c r="L1138" s="4">
        <f t="shared" si="104"/>
        <v>0</v>
      </c>
    </row>
    <row r="1139" spans="1:12" x14ac:dyDescent="0.2">
      <c r="A1139" s="20" t="s">
        <v>106</v>
      </c>
      <c r="B1139" s="20" t="s">
        <v>78</v>
      </c>
      <c r="C1139" s="20" t="s">
        <v>98</v>
      </c>
      <c r="D1139" s="20" t="s">
        <v>99</v>
      </c>
      <c r="E1139" s="21" t="s">
        <v>125</v>
      </c>
      <c r="F1139" s="4">
        <f t="shared" si="101"/>
        <v>500</v>
      </c>
      <c r="G1139" s="21" t="s">
        <v>125</v>
      </c>
      <c r="H1139" s="4">
        <f t="shared" si="102"/>
        <v>500</v>
      </c>
      <c r="J1139" s="4">
        <f t="shared" si="103"/>
        <v>0</v>
      </c>
      <c r="K1139" s="21" t="s">
        <v>125</v>
      </c>
      <c r="L1139" s="4">
        <f t="shared" si="104"/>
        <v>500</v>
      </c>
    </row>
    <row r="1140" spans="1:12" x14ac:dyDescent="0.2">
      <c r="A1140" s="20" t="s">
        <v>53</v>
      </c>
      <c r="B1140" s="20" t="s">
        <v>78</v>
      </c>
      <c r="C1140" s="20" t="s">
        <v>100</v>
      </c>
      <c r="D1140" s="20" t="s">
        <v>101</v>
      </c>
      <c r="F1140" s="4">
        <f t="shared" si="101"/>
        <v>0</v>
      </c>
      <c r="H1140" s="4">
        <f t="shared" si="102"/>
        <v>0</v>
      </c>
      <c r="J1140" s="4">
        <f t="shared" si="103"/>
        <v>0</v>
      </c>
      <c r="L1140" s="4">
        <f t="shared" si="104"/>
        <v>0</v>
      </c>
    </row>
    <row r="1141" spans="1:12" x14ac:dyDescent="0.2">
      <c r="A1141" s="20" t="s">
        <v>106</v>
      </c>
      <c r="B1141" s="20" t="s">
        <v>78</v>
      </c>
      <c r="C1141" s="20" t="s">
        <v>100</v>
      </c>
      <c r="D1141" s="20" t="s">
        <v>101</v>
      </c>
      <c r="E1141" s="21" t="s">
        <v>30</v>
      </c>
      <c r="F1141" s="4">
        <f t="shared" si="101"/>
        <v>100</v>
      </c>
      <c r="G1141" s="21" t="s">
        <v>30</v>
      </c>
      <c r="H1141" s="4">
        <f t="shared" si="102"/>
        <v>100</v>
      </c>
      <c r="I1141" s="21" t="s">
        <v>126</v>
      </c>
      <c r="J1141" s="4">
        <f t="shared" si="103"/>
        <v>527.11</v>
      </c>
      <c r="K1141" s="21" t="s">
        <v>125</v>
      </c>
      <c r="L1141" s="4">
        <f t="shared" si="104"/>
        <v>500</v>
      </c>
    </row>
    <row r="1142" spans="1:12" x14ac:dyDescent="0.2">
      <c r="A1142" s="20" t="s">
        <v>316</v>
      </c>
      <c r="B1142" s="20" t="s">
        <v>130</v>
      </c>
      <c r="C1142" s="20" t="s">
        <v>100</v>
      </c>
      <c r="D1142" s="20" t="s">
        <v>380</v>
      </c>
      <c r="F1142" s="4">
        <f t="shared" si="101"/>
        <v>0</v>
      </c>
      <c r="H1142" s="4">
        <f t="shared" si="102"/>
        <v>0</v>
      </c>
      <c r="J1142" s="4">
        <f t="shared" si="103"/>
        <v>0</v>
      </c>
      <c r="L1142" s="4">
        <f t="shared" si="104"/>
        <v>0</v>
      </c>
    </row>
    <row r="1143" spans="1:12" x14ac:dyDescent="0.2">
      <c r="A1143" s="20" t="s">
        <v>2346</v>
      </c>
      <c r="B1143" s="20" t="s">
        <v>390</v>
      </c>
      <c r="C1143" s="20" t="s">
        <v>100</v>
      </c>
      <c r="D1143" s="20" t="s">
        <v>2375</v>
      </c>
      <c r="F1143" s="4">
        <f t="shared" si="101"/>
        <v>0</v>
      </c>
      <c r="H1143" s="4">
        <f t="shared" si="102"/>
        <v>0</v>
      </c>
      <c r="J1143" s="4">
        <f t="shared" si="103"/>
        <v>0</v>
      </c>
      <c r="L1143" s="4">
        <f t="shared" si="104"/>
        <v>0</v>
      </c>
    </row>
    <row r="1144" spans="1:12" x14ac:dyDescent="0.2">
      <c r="A1144" s="20" t="s">
        <v>2346</v>
      </c>
      <c r="B1144" s="20" t="s">
        <v>75</v>
      </c>
      <c r="C1144" s="20" t="s">
        <v>100</v>
      </c>
      <c r="D1144" s="20" t="s">
        <v>2567</v>
      </c>
      <c r="F1144" s="4">
        <f t="shared" si="101"/>
        <v>0</v>
      </c>
      <c r="H1144" s="4">
        <f t="shared" si="102"/>
        <v>0</v>
      </c>
      <c r="J1144" s="4">
        <f t="shared" si="103"/>
        <v>0</v>
      </c>
      <c r="L1144" s="4">
        <f t="shared" si="104"/>
        <v>0</v>
      </c>
    </row>
    <row r="1145" spans="1:12" x14ac:dyDescent="0.2">
      <c r="A1145" s="20" t="s">
        <v>53</v>
      </c>
      <c r="B1145" s="20" t="s">
        <v>78</v>
      </c>
      <c r="C1145" s="20" t="s">
        <v>102</v>
      </c>
      <c r="D1145" s="20" t="s">
        <v>103</v>
      </c>
      <c r="F1145" s="4">
        <f t="shared" si="101"/>
        <v>0</v>
      </c>
      <c r="H1145" s="4">
        <f t="shared" si="102"/>
        <v>0</v>
      </c>
      <c r="J1145" s="4">
        <f t="shared" si="103"/>
        <v>0</v>
      </c>
      <c r="L1145" s="4">
        <f t="shared" si="104"/>
        <v>0</v>
      </c>
    </row>
    <row r="1146" spans="1:12" x14ac:dyDescent="0.2">
      <c r="A1146" s="20" t="s">
        <v>106</v>
      </c>
      <c r="B1146" s="20" t="s">
        <v>78</v>
      </c>
      <c r="C1146" s="20" t="s">
        <v>102</v>
      </c>
      <c r="D1146" s="20" t="s">
        <v>103</v>
      </c>
      <c r="E1146" s="21" t="s">
        <v>127</v>
      </c>
      <c r="F1146" s="4">
        <f t="shared" si="101"/>
        <v>2500</v>
      </c>
      <c r="G1146" s="21" t="s">
        <v>127</v>
      </c>
      <c r="H1146" s="4">
        <f t="shared" si="102"/>
        <v>2500</v>
      </c>
      <c r="I1146" s="21" t="s">
        <v>128</v>
      </c>
      <c r="J1146" s="4">
        <f t="shared" si="103"/>
        <v>5035.5600000000004</v>
      </c>
      <c r="K1146" s="21" t="s">
        <v>69</v>
      </c>
      <c r="L1146" s="4">
        <f t="shared" si="104"/>
        <v>15000</v>
      </c>
    </row>
    <row r="1147" spans="1:12" x14ac:dyDescent="0.2">
      <c r="A1147" s="20" t="s">
        <v>53</v>
      </c>
      <c r="B1147" s="20" t="s">
        <v>78</v>
      </c>
      <c r="C1147" s="20" t="s">
        <v>104</v>
      </c>
      <c r="D1147" s="20" t="s">
        <v>105</v>
      </c>
      <c r="F1147" s="4">
        <f t="shared" si="101"/>
        <v>0</v>
      </c>
      <c r="H1147" s="4">
        <f t="shared" si="102"/>
        <v>0</v>
      </c>
      <c r="J1147" s="4">
        <f t="shared" si="103"/>
        <v>0</v>
      </c>
      <c r="L1147" s="4">
        <f t="shared" si="104"/>
        <v>0</v>
      </c>
    </row>
    <row r="1148" spans="1:12" x14ac:dyDescent="0.2">
      <c r="A1148" s="20" t="s">
        <v>106</v>
      </c>
      <c r="B1148" s="20" t="s">
        <v>78</v>
      </c>
      <c r="C1148" s="20" t="s">
        <v>104</v>
      </c>
      <c r="D1148" s="20" t="s">
        <v>105</v>
      </c>
      <c r="E1148" s="21" t="s">
        <v>117</v>
      </c>
      <c r="F1148" s="4">
        <f t="shared" si="101"/>
        <v>1000</v>
      </c>
      <c r="G1148" s="21" t="s">
        <v>117</v>
      </c>
      <c r="H1148" s="4">
        <f t="shared" si="102"/>
        <v>1000</v>
      </c>
      <c r="J1148" s="4">
        <f t="shared" si="103"/>
        <v>0</v>
      </c>
      <c r="K1148" s="21" t="s">
        <v>117</v>
      </c>
      <c r="L1148" s="4">
        <f t="shared" si="104"/>
        <v>1000</v>
      </c>
    </row>
    <row r="1149" spans="1:12" x14ac:dyDescent="0.2">
      <c r="A1149" s="8" t="s">
        <v>3551</v>
      </c>
      <c r="B1149" s="8"/>
      <c r="C1149" s="8"/>
      <c r="D1149" s="8"/>
      <c r="E1149" s="9"/>
      <c r="F1149" s="7">
        <f>SUM(F1132:F1148)</f>
        <v>5600</v>
      </c>
      <c r="G1149" s="7">
        <f t="shared" ref="G1149:L1149" si="105">SUM(G1132:G1148)</f>
        <v>0</v>
      </c>
      <c r="H1149" s="7">
        <f t="shared" si="105"/>
        <v>5600</v>
      </c>
      <c r="I1149" s="7">
        <f t="shared" si="105"/>
        <v>0</v>
      </c>
      <c r="J1149" s="7">
        <f t="shared" si="105"/>
        <v>5562.67</v>
      </c>
      <c r="K1149" s="7">
        <f t="shared" si="105"/>
        <v>0</v>
      </c>
      <c r="L1149" s="7">
        <f t="shared" si="105"/>
        <v>18500</v>
      </c>
    </row>
    <row r="1150" spans="1:12" ht="40.799999999999997" x14ac:dyDescent="0.2">
      <c r="A1150" s="11" t="s">
        <v>0</v>
      </c>
      <c r="B1150" s="11" t="s">
        <v>1</v>
      </c>
      <c r="C1150" s="11" t="s">
        <v>2</v>
      </c>
      <c r="D1150" s="12" t="s">
        <v>3</v>
      </c>
      <c r="E1150" s="13" t="s">
        <v>4</v>
      </c>
      <c r="F1150" s="10" t="s">
        <v>4</v>
      </c>
      <c r="G1150" s="10" t="s">
        <v>5</v>
      </c>
      <c r="H1150" s="10" t="s">
        <v>5</v>
      </c>
      <c r="I1150" s="10" t="s">
        <v>6</v>
      </c>
      <c r="J1150" s="10" t="s">
        <v>7</v>
      </c>
      <c r="K1150" s="10" t="s">
        <v>8</v>
      </c>
      <c r="L1150" s="10" t="s">
        <v>8</v>
      </c>
    </row>
    <row r="1151" spans="1:12" x14ac:dyDescent="0.2">
      <c r="A1151" s="20" t="s">
        <v>316</v>
      </c>
      <c r="B1151" s="20" t="s">
        <v>1104</v>
      </c>
      <c r="C1151" s="20" t="s">
        <v>1119</v>
      </c>
      <c r="D1151" s="20" t="s">
        <v>1120</v>
      </c>
      <c r="F1151" s="4">
        <f t="shared" ref="F1151:F1160" si="106">VALUE(E1151)</f>
        <v>0</v>
      </c>
      <c r="H1151" s="4">
        <f t="shared" ref="H1151:H1160" si="107">VALUE(G1151)</f>
        <v>0</v>
      </c>
      <c r="J1151" s="4">
        <f t="shared" ref="J1151:J1160" si="108">VALUE(I1151)</f>
        <v>0</v>
      </c>
      <c r="L1151" s="4">
        <f t="shared" ref="L1151:L1157" si="109">VALUE(K1151)</f>
        <v>0</v>
      </c>
    </row>
    <row r="1152" spans="1:12" x14ac:dyDescent="0.2">
      <c r="A1152" s="20" t="s">
        <v>316</v>
      </c>
      <c r="B1152" s="20" t="s">
        <v>1104</v>
      </c>
      <c r="C1152" s="20" t="s">
        <v>1121</v>
      </c>
      <c r="D1152" s="20" t="s">
        <v>1120</v>
      </c>
      <c r="E1152" s="21" t="s">
        <v>1122</v>
      </c>
      <c r="F1152" s="4">
        <f t="shared" si="106"/>
        <v>44798.400000000001</v>
      </c>
      <c r="G1152" s="21" t="s">
        <v>1122</v>
      </c>
      <c r="H1152" s="4">
        <f t="shared" si="107"/>
        <v>44798.400000000001</v>
      </c>
      <c r="I1152" s="21" t="s">
        <v>1123</v>
      </c>
      <c r="J1152" s="4">
        <f t="shared" si="108"/>
        <v>44652</v>
      </c>
      <c r="K1152" s="21" t="s">
        <v>1124</v>
      </c>
      <c r="L1152" s="4">
        <f t="shared" si="109"/>
        <v>45245.88</v>
      </c>
    </row>
    <row r="1153" spans="1:12" x14ac:dyDescent="0.2">
      <c r="A1153" s="20" t="s">
        <v>1781</v>
      </c>
      <c r="B1153" s="20" t="s">
        <v>1271</v>
      </c>
      <c r="C1153" s="20" t="s">
        <v>1850</v>
      </c>
      <c r="D1153" s="20" t="s">
        <v>1851</v>
      </c>
      <c r="E1153" s="21" t="s">
        <v>18</v>
      </c>
      <c r="F1153" s="4">
        <f t="shared" si="106"/>
        <v>5000</v>
      </c>
      <c r="G1153" s="21" t="s">
        <v>18</v>
      </c>
      <c r="H1153" s="4">
        <f t="shared" si="107"/>
        <v>5000</v>
      </c>
      <c r="I1153" s="21" t="s">
        <v>1852</v>
      </c>
      <c r="J1153" s="4">
        <f t="shared" si="108"/>
        <v>3284.31</v>
      </c>
      <c r="K1153" s="21" t="s">
        <v>18</v>
      </c>
      <c r="L1153" s="4">
        <f t="shared" si="109"/>
        <v>5000</v>
      </c>
    </row>
    <row r="1154" spans="1:12" x14ac:dyDescent="0.2">
      <c r="A1154" s="20" t="s">
        <v>1855</v>
      </c>
      <c r="B1154" s="20" t="s">
        <v>1921</v>
      </c>
      <c r="C1154" s="20" t="s">
        <v>1930</v>
      </c>
      <c r="D1154" s="20" t="s">
        <v>1931</v>
      </c>
      <c r="F1154" s="4">
        <f t="shared" si="106"/>
        <v>0</v>
      </c>
      <c r="H1154" s="4">
        <f t="shared" si="107"/>
        <v>0</v>
      </c>
      <c r="J1154" s="4">
        <f t="shared" si="108"/>
        <v>0</v>
      </c>
      <c r="K1154" s="21" t="s">
        <v>169</v>
      </c>
      <c r="L1154" s="4">
        <f t="shared" si="109"/>
        <v>2000</v>
      </c>
    </row>
    <row r="1155" spans="1:12" x14ac:dyDescent="0.2">
      <c r="A1155" s="20" t="s">
        <v>1855</v>
      </c>
      <c r="B1155" s="20" t="s">
        <v>1932</v>
      </c>
      <c r="C1155" s="20" t="s">
        <v>1960</v>
      </c>
      <c r="D1155" s="20" t="s">
        <v>1961</v>
      </c>
      <c r="E1155" s="21" t="s">
        <v>51</v>
      </c>
      <c r="F1155" s="4">
        <f t="shared" si="106"/>
        <v>4000</v>
      </c>
      <c r="G1155" s="21" t="s">
        <v>51</v>
      </c>
      <c r="H1155" s="4">
        <f t="shared" si="107"/>
        <v>4000</v>
      </c>
      <c r="I1155" s="21" t="s">
        <v>51</v>
      </c>
      <c r="J1155" s="4">
        <f t="shared" si="108"/>
        <v>4000</v>
      </c>
      <c r="K1155" s="21" t="s">
        <v>282</v>
      </c>
      <c r="L1155" s="4">
        <f t="shared" si="109"/>
        <v>5500</v>
      </c>
    </row>
    <row r="1156" spans="1:12" x14ac:dyDescent="0.2">
      <c r="A1156" s="20" t="s">
        <v>1855</v>
      </c>
      <c r="B1156" s="20" t="s">
        <v>1962</v>
      </c>
      <c r="C1156" s="20" t="s">
        <v>1960</v>
      </c>
      <c r="D1156" s="20" t="s">
        <v>1963</v>
      </c>
      <c r="E1156" s="21" t="s">
        <v>1964</v>
      </c>
      <c r="F1156" s="4">
        <f t="shared" si="106"/>
        <v>17300</v>
      </c>
      <c r="G1156" s="21" t="s">
        <v>1964</v>
      </c>
      <c r="H1156" s="4">
        <f t="shared" si="107"/>
        <v>17300</v>
      </c>
      <c r="I1156" s="21" t="s">
        <v>1965</v>
      </c>
      <c r="J1156" s="4">
        <f t="shared" si="108"/>
        <v>17000</v>
      </c>
      <c r="K1156" s="21" t="s">
        <v>1966</v>
      </c>
      <c r="L1156" s="4">
        <f t="shared" si="109"/>
        <v>17500</v>
      </c>
    </row>
    <row r="1157" spans="1:12" x14ac:dyDescent="0.2">
      <c r="A1157" s="20" t="s">
        <v>1855</v>
      </c>
      <c r="B1157" s="20" t="s">
        <v>1962</v>
      </c>
      <c r="C1157" s="20" t="s">
        <v>1967</v>
      </c>
      <c r="D1157" s="20" t="s">
        <v>1968</v>
      </c>
      <c r="F1157" s="4">
        <f t="shared" si="106"/>
        <v>0</v>
      </c>
      <c r="H1157" s="4">
        <f t="shared" si="107"/>
        <v>0</v>
      </c>
      <c r="J1157" s="4">
        <f t="shared" si="108"/>
        <v>0</v>
      </c>
      <c r="L1157" s="4">
        <f t="shared" si="109"/>
        <v>0</v>
      </c>
    </row>
    <row r="1158" spans="1:12" x14ac:dyDescent="0.2">
      <c r="A1158" s="20" t="s">
        <v>1855</v>
      </c>
      <c r="B1158" s="20" t="s">
        <v>1962</v>
      </c>
      <c r="C1158" s="20" t="s">
        <v>1969</v>
      </c>
      <c r="D1158" s="20" t="s">
        <v>1970</v>
      </c>
      <c r="E1158" s="21" t="s">
        <v>146</v>
      </c>
      <c r="F1158" s="4">
        <f t="shared" si="106"/>
        <v>10000</v>
      </c>
      <c r="G1158" s="21" t="s">
        <v>146</v>
      </c>
      <c r="H1158" s="4">
        <f t="shared" si="107"/>
        <v>10000</v>
      </c>
      <c r="I1158" s="21" t="s">
        <v>146</v>
      </c>
      <c r="J1158" s="4">
        <f t="shared" si="108"/>
        <v>10000</v>
      </c>
      <c r="K1158" s="21" t="s">
        <v>146</v>
      </c>
      <c r="L1158" s="4">
        <v>0</v>
      </c>
    </row>
    <row r="1159" spans="1:12" x14ac:dyDescent="0.2">
      <c r="A1159" s="20" t="s">
        <v>1855</v>
      </c>
      <c r="B1159" s="20" t="s">
        <v>1962</v>
      </c>
      <c r="C1159" s="20" t="s">
        <v>1971</v>
      </c>
      <c r="D1159" s="20" t="s">
        <v>1972</v>
      </c>
      <c r="F1159" s="4">
        <f t="shared" si="106"/>
        <v>0</v>
      </c>
      <c r="H1159" s="4">
        <f t="shared" si="107"/>
        <v>0</v>
      </c>
      <c r="J1159" s="4">
        <f t="shared" si="108"/>
        <v>0</v>
      </c>
      <c r="L1159" s="4">
        <f>VALUE(K1159)</f>
        <v>0</v>
      </c>
    </row>
    <row r="1160" spans="1:12" x14ac:dyDescent="0.2">
      <c r="A1160" s="20" t="s">
        <v>1855</v>
      </c>
      <c r="B1160" s="20" t="s">
        <v>1962</v>
      </c>
      <c r="C1160" s="20" t="s">
        <v>1973</v>
      </c>
      <c r="D1160" s="20" t="s">
        <v>1974</v>
      </c>
      <c r="F1160" s="4">
        <f t="shared" si="106"/>
        <v>0</v>
      </c>
      <c r="H1160" s="4">
        <f t="shared" si="107"/>
        <v>0</v>
      </c>
      <c r="J1160" s="4">
        <f t="shared" si="108"/>
        <v>0</v>
      </c>
      <c r="L1160" s="4">
        <f>VALUE(K1160)</f>
        <v>0</v>
      </c>
    </row>
    <row r="1161" spans="1:12" x14ac:dyDescent="0.2">
      <c r="A1161" s="22">
        <v>5001</v>
      </c>
      <c r="B1161" s="22">
        <v>33404</v>
      </c>
      <c r="C1161" s="22">
        <v>4800005</v>
      </c>
      <c r="D1161" s="20" t="s">
        <v>3579</v>
      </c>
      <c r="G1161" s="21"/>
      <c r="I1161" s="21"/>
      <c r="L1161" s="4">
        <v>10000</v>
      </c>
    </row>
    <row r="1162" spans="1:12" x14ac:dyDescent="0.2">
      <c r="A1162" s="20" t="s">
        <v>1855</v>
      </c>
      <c r="B1162" s="20" t="s">
        <v>1962</v>
      </c>
      <c r="C1162" s="20" t="s">
        <v>1119</v>
      </c>
      <c r="D1162" s="20" t="s">
        <v>1975</v>
      </c>
      <c r="F1162" s="4">
        <f t="shared" ref="F1162:F1183" si="110">VALUE(E1162)</f>
        <v>0</v>
      </c>
      <c r="H1162" s="4">
        <f t="shared" ref="H1162:H1183" si="111">VALUE(G1162)</f>
        <v>0</v>
      </c>
      <c r="J1162" s="4">
        <f t="shared" ref="J1162:J1183" si="112">VALUE(I1162)</f>
        <v>0</v>
      </c>
      <c r="L1162" s="4">
        <f t="shared" ref="L1162:L1177" si="113">VALUE(K1162)</f>
        <v>0</v>
      </c>
    </row>
    <row r="1163" spans="1:12" x14ac:dyDescent="0.2">
      <c r="A1163" s="20" t="s">
        <v>1855</v>
      </c>
      <c r="B1163" s="20" t="s">
        <v>1962</v>
      </c>
      <c r="C1163" s="20" t="s">
        <v>1121</v>
      </c>
      <c r="D1163" s="20" t="s">
        <v>1975</v>
      </c>
      <c r="F1163" s="4">
        <f t="shared" si="110"/>
        <v>0</v>
      </c>
      <c r="H1163" s="4">
        <f t="shared" si="111"/>
        <v>0</v>
      </c>
      <c r="J1163" s="4">
        <f t="shared" si="112"/>
        <v>0</v>
      </c>
      <c r="L1163" s="4">
        <f t="shared" si="113"/>
        <v>0</v>
      </c>
    </row>
    <row r="1164" spans="1:12" x14ac:dyDescent="0.2">
      <c r="A1164" s="20" t="s">
        <v>1855</v>
      </c>
      <c r="B1164" s="20" t="s">
        <v>1962</v>
      </c>
      <c r="C1164" s="20" t="s">
        <v>1976</v>
      </c>
      <c r="D1164" s="20" t="s">
        <v>1977</v>
      </c>
      <c r="F1164" s="4">
        <f t="shared" si="110"/>
        <v>0</v>
      </c>
      <c r="H1164" s="4">
        <f t="shared" si="111"/>
        <v>0</v>
      </c>
      <c r="I1164" s="21" t="s">
        <v>230</v>
      </c>
      <c r="J1164" s="4">
        <f t="shared" si="112"/>
        <v>300</v>
      </c>
      <c r="L1164" s="4">
        <f t="shared" si="113"/>
        <v>0</v>
      </c>
    </row>
    <row r="1165" spans="1:12" x14ac:dyDescent="0.2">
      <c r="A1165" s="20" t="s">
        <v>2035</v>
      </c>
      <c r="B1165" s="20" t="s">
        <v>2064</v>
      </c>
      <c r="C1165" s="20" t="s">
        <v>1960</v>
      </c>
      <c r="D1165" s="20" t="s">
        <v>2065</v>
      </c>
      <c r="E1165" s="21" t="s">
        <v>51</v>
      </c>
      <c r="F1165" s="4">
        <f t="shared" si="110"/>
        <v>4000</v>
      </c>
      <c r="G1165" s="21" t="s">
        <v>51</v>
      </c>
      <c r="H1165" s="4">
        <f t="shared" si="111"/>
        <v>4000</v>
      </c>
      <c r="I1165" s="21" t="s">
        <v>51</v>
      </c>
      <c r="J1165" s="4">
        <f t="shared" si="112"/>
        <v>4000</v>
      </c>
      <c r="K1165" s="21" t="s">
        <v>51</v>
      </c>
      <c r="L1165" s="4">
        <f t="shared" si="113"/>
        <v>4000</v>
      </c>
    </row>
    <row r="1166" spans="1:12" x14ac:dyDescent="0.2">
      <c r="A1166" s="20" t="s">
        <v>2074</v>
      </c>
      <c r="B1166" s="20" t="s">
        <v>2100</v>
      </c>
      <c r="C1166" s="20" t="s">
        <v>1960</v>
      </c>
      <c r="D1166" s="20" t="s">
        <v>2102</v>
      </c>
      <c r="F1166" s="4">
        <f t="shared" si="110"/>
        <v>0</v>
      </c>
      <c r="H1166" s="4">
        <f t="shared" si="111"/>
        <v>0</v>
      </c>
      <c r="J1166" s="4">
        <f t="shared" si="112"/>
        <v>0</v>
      </c>
      <c r="L1166" s="4">
        <f t="shared" si="113"/>
        <v>0</v>
      </c>
    </row>
    <row r="1167" spans="1:12" x14ac:dyDescent="0.2">
      <c r="A1167" s="20" t="s">
        <v>2074</v>
      </c>
      <c r="B1167" s="20" t="s">
        <v>2103</v>
      </c>
      <c r="C1167" s="20" t="s">
        <v>1960</v>
      </c>
      <c r="D1167" s="20" t="s">
        <v>2104</v>
      </c>
      <c r="E1167" s="21" t="s">
        <v>1352</v>
      </c>
      <c r="F1167" s="4">
        <f t="shared" si="110"/>
        <v>12000</v>
      </c>
      <c r="G1167" s="21" t="s">
        <v>1352</v>
      </c>
      <c r="H1167" s="4">
        <f t="shared" si="111"/>
        <v>12000</v>
      </c>
      <c r="I1167" s="21" t="s">
        <v>2105</v>
      </c>
      <c r="J1167" s="4">
        <f t="shared" si="112"/>
        <v>10727.2</v>
      </c>
      <c r="K1167" s="21" t="s">
        <v>249</v>
      </c>
      <c r="L1167" s="4">
        <f t="shared" si="113"/>
        <v>30000</v>
      </c>
    </row>
    <row r="1168" spans="1:12" x14ac:dyDescent="0.2">
      <c r="A1168" s="20" t="s">
        <v>2159</v>
      </c>
      <c r="B1168" s="20" t="s">
        <v>266</v>
      </c>
      <c r="C1168" s="20" t="s">
        <v>2184</v>
      </c>
      <c r="D1168" s="20" t="s">
        <v>2185</v>
      </c>
      <c r="E1168" s="21" t="s">
        <v>2186</v>
      </c>
      <c r="F1168" s="4">
        <f t="shared" si="110"/>
        <v>1148</v>
      </c>
      <c r="G1168" s="21" t="s">
        <v>2186</v>
      </c>
      <c r="H1168" s="4">
        <f t="shared" si="111"/>
        <v>1148</v>
      </c>
      <c r="I1168" s="21" t="s">
        <v>2187</v>
      </c>
      <c r="J1168" s="4">
        <f t="shared" si="112"/>
        <v>1232</v>
      </c>
      <c r="K1168" s="21" t="s">
        <v>2187</v>
      </c>
      <c r="L1168" s="4">
        <f t="shared" si="113"/>
        <v>1232</v>
      </c>
    </row>
    <row r="1169" spans="1:12" x14ac:dyDescent="0.2">
      <c r="A1169" s="20" t="s">
        <v>2159</v>
      </c>
      <c r="B1169" s="20" t="s">
        <v>266</v>
      </c>
      <c r="C1169" s="20" t="s">
        <v>1960</v>
      </c>
      <c r="D1169" s="20" t="s">
        <v>2188</v>
      </c>
      <c r="F1169" s="4">
        <f t="shared" si="110"/>
        <v>0</v>
      </c>
      <c r="H1169" s="4">
        <f t="shared" si="111"/>
        <v>0</v>
      </c>
      <c r="J1169" s="4">
        <f t="shared" si="112"/>
        <v>0</v>
      </c>
      <c r="L1169" s="4">
        <f t="shared" si="113"/>
        <v>0</v>
      </c>
    </row>
    <row r="1170" spans="1:12" x14ac:dyDescent="0.2">
      <c r="A1170" s="20" t="s">
        <v>2159</v>
      </c>
      <c r="B1170" s="20" t="s">
        <v>2197</v>
      </c>
      <c r="C1170" s="20" t="s">
        <v>2199</v>
      </c>
      <c r="D1170" s="20" t="s">
        <v>2200</v>
      </c>
      <c r="F1170" s="4">
        <f t="shared" si="110"/>
        <v>0</v>
      </c>
      <c r="H1170" s="4">
        <f t="shared" si="111"/>
        <v>0</v>
      </c>
      <c r="J1170" s="4">
        <f t="shared" si="112"/>
        <v>0</v>
      </c>
      <c r="L1170" s="4">
        <f t="shared" si="113"/>
        <v>0</v>
      </c>
    </row>
    <row r="1171" spans="1:12" x14ac:dyDescent="0.2">
      <c r="A1171" s="20" t="s">
        <v>2159</v>
      </c>
      <c r="B1171" s="20" t="s">
        <v>2201</v>
      </c>
      <c r="C1171" s="20" t="s">
        <v>2199</v>
      </c>
      <c r="D1171" s="20" t="s">
        <v>2212</v>
      </c>
      <c r="F1171" s="4">
        <f t="shared" si="110"/>
        <v>0</v>
      </c>
      <c r="H1171" s="4">
        <f t="shared" si="111"/>
        <v>0</v>
      </c>
      <c r="J1171" s="4">
        <f t="shared" si="112"/>
        <v>0</v>
      </c>
      <c r="K1171" s="21" t="s">
        <v>65</v>
      </c>
      <c r="L1171" s="4">
        <f t="shared" si="113"/>
        <v>20000</v>
      </c>
    </row>
    <row r="1172" spans="1:12" x14ac:dyDescent="0.2">
      <c r="A1172" s="20" t="s">
        <v>2159</v>
      </c>
      <c r="B1172" s="20" t="s">
        <v>2201</v>
      </c>
      <c r="C1172" s="20" t="s">
        <v>2184</v>
      </c>
      <c r="D1172" s="20" t="s">
        <v>2213</v>
      </c>
      <c r="F1172" s="4">
        <f t="shared" si="110"/>
        <v>0</v>
      </c>
      <c r="H1172" s="4">
        <f t="shared" si="111"/>
        <v>0</v>
      </c>
      <c r="J1172" s="4">
        <f t="shared" si="112"/>
        <v>0</v>
      </c>
      <c r="L1172" s="4">
        <f t="shared" si="113"/>
        <v>0</v>
      </c>
    </row>
    <row r="1173" spans="1:12" x14ac:dyDescent="0.2">
      <c r="A1173" s="20" t="s">
        <v>2159</v>
      </c>
      <c r="B1173" s="20" t="s">
        <v>2201</v>
      </c>
      <c r="C1173" s="20" t="s">
        <v>1969</v>
      </c>
      <c r="D1173" s="20" t="s">
        <v>2214</v>
      </c>
      <c r="E1173" s="21" t="s">
        <v>2215</v>
      </c>
      <c r="F1173" s="4">
        <f t="shared" si="110"/>
        <v>11600</v>
      </c>
      <c r="G1173" s="21" t="s">
        <v>2215</v>
      </c>
      <c r="H1173" s="4">
        <f t="shared" si="111"/>
        <v>11600</v>
      </c>
      <c r="J1173" s="4">
        <f t="shared" si="112"/>
        <v>0</v>
      </c>
      <c r="L1173" s="4">
        <f t="shared" si="113"/>
        <v>0</v>
      </c>
    </row>
    <row r="1174" spans="1:12" x14ac:dyDescent="0.2">
      <c r="A1174" s="20" t="s">
        <v>2159</v>
      </c>
      <c r="B1174" s="20" t="s">
        <v>1035</v>
      </c>
      <c r="C1174" s="20" t="s">
        <v>2224</v>
      </c>
      <c r="D1174" s="20" t="s">
        <v>2225</v>
      </c>
      <c r="F1174" s="4">
        <f t="shared" si="110"/>
        <v>0</v>
      </c>
      <c r="H1174" s="4">
        <f t="shared" si="111"/>
        <v>0</v>
      </c>
      <c r="J1174" s="4">
        <f t="shared" si="112"/>
        <v>0</v>
      </c>
      <c r="L1174" s="4">
        <f t="shared" si="113"/>
        <v>0</v>
      </c>
    </row>
    <row r="1175" spans="1:12" x14ac:dyDescent="0.2">
      <c r="A1175" s="20" t="s">
        <v>2159</v>
      </c>
      <c r="B1175" s="20" t="s">
        <v>1035</v>
      </c>
      <c r="C1175" s="20" t="s">
        <v>1850</v>
      </c>
      <c r="D1175" s="20" t="s">
        <v>2226</v>
      </c>
      <c r="E1175" s="21" t="s">
        <v>18</v>
      </c>
      <c r="F1175" s="4">
        <f t="shared" si="110"/>
        <v>5000</v>
      </c>
      <c r="G1175" s="21" t="s">
        <v>18</v>
      </c>
      <c r="H1175" s="4">
        <f t="shared" si="111"/>
        <v>5000</v>
      </c>
      <c r="I1175" s="21" t="s">
        <v>2227</v>
      </c>
      <c r="J1175" s="4">
        <f t="shared" si="112"/>
        <v>4886.92</v>
      </c>
      <c r="K1175" s="21" t="s">
        <v>18</v>
      </c>
      <c r="L1175" s="4">
        <f t="shared" si="113"/>
        <v>5000</v>
      </c>
    </row>
    <row r="1176" spans="1:12" x14ac:dyDescent="0.2">
      <c r="A1176" s="20" t="s">
        <v>2159</v>
      </c>
      <c r="B1176" s="20" t="s">
        <v>1035</v>
      </c>
      <c r="C1176" s="20" t="s">
        <v>1960</v>
      </c>
      <c r="D1176" s="20" t="s">
        <v>2228</v>
      </c>
      <c r="F1176" s="4">
        <f t="shared" si="110"/>
        <v>0</v>
      </c>
      <c r="H1176" s="4">
        <f t="shared" si="111"/>
        <v>0</v>
      </c>
      <c r="J1176" s="4">
        <f t="shared" si="112"/>
        <v>0</v>
      </c>
      <c r="L1176" s="4">
        <f t="shared" si="113"/>
        <v>0</v>
      </c>
    </row>
    <row r="1177" spans="1:12" x14ac:dyDescent="0.2">
      <c r="A1177" s="20" t="s">
        <v>2159</v>
      </c>
      <c r="B1177" s="20" t="s">
        <v>1035</v>
      </c>
      <c r="C1177" s="20" t="s">
        <v>1967</v>
      </c>
      <c r="D1177" s="20" t="s">
        <v>2229</v>
      </c>
      <c r="E1177" s="21" t="s">
        <v>2230</v>
      </c>
      <c r="F1177" s="4">
        <f t="shared" si="110"/>
        <v>86000</v>
      </c>
      <c r="G1177" s="21" t="s">
        <v>2230</v>
      </c>
      <c r="H1177" s="4">
        <f t="shared" si="111"/>
        <v>86000</v>
      </c>
      <c r="I1177" s="21" t="s">
        <v>2231</v>
      </c>
      <c r="J1177" s="4">
        <f t="shared" si="112"/>
        <v>17909.810000000001</v>
      </c>
      <c r="L1177" s="4">
        <f t="shared" si="113"/>
        <v>0</v>
      </c>
    </row>
    <row r="1178" spans="1:12" x14ac:dyDescent="0.2">
      <c r="A1178" s="20" t="s">
        <v>2159</v>
      </c>
      <c r="B1178" s="20" t="s">
        <v>1035</v>
      </c>
      <c r="C1178" s="20" t="s">
        <v>1969</v>
      </c>
      <c r="D1178" s="20" t="s">
        <v>2232</v>
      </c>
      <c r="E1178" s="21" t="s">
        <v>127</v>
      </c>
      <c r="F1178" s="4">
        <f t="shared" si="110"/>
        <v>2500</v>
      </c>
      <c r="G1178" s="21" t="s">
        <v>127</v>
      </c>
      <c r="H1178" s="4">
        <f t="shared" si="111"/>
        <v>2500</v>
      </c>
      <c r="J1178" s="4">
        <f t="shared" si="112"/>
        <v>0</v>
      </c>
      <c r="K1178" s="21" t="s">
        <v>127</v>
      </c>
      <c r="L1178" s="4">
        <v>0</v>
      </c>
    </row>
    <row r="1179" spans="1:12" x14ac:dyDescent="0.2">
      <c r="A1179" s="20" t="s">
        <v>2159</v>
      </c>
      <c r="B1179" s="20" t="s">
        <v>1035</v>
      </c>
      <c r="C1179" s="20" t="s">
        <v>1971</v>
      </c>
      <c r="D1179" s="20" t="s">
        <v>2233</v>
      </c>
      <c r="E1179" s="21" t="s">
        <v>69</v>
      </c>
      <c r="F1179" s="4">
        <f t="shared" si="110"/>
        <v>15000</v>
      </c>
      <c r="G1179" s="21" t="s">
        <v>69</v>
      </c>
      <c r="H1179" s="4">
        <f t="shared" si="111"/>
        <v>15000</v>
      </c>
      <c r="I1179" s="21" t="s">
        <v>2234</v>
      </c>
      <c r="J1179" s="4">
        <f t="shared" si="112"/>
        <v>16500</v>
      </c>
      <c r="L1179" s="4">
        <f>VALUE(K1179)</f>
        <v>0</v>
      </c>
    </row>
    <row r="1180" spans="1:12" x14ac:dyDescent="0.2">
      <c r="A1180" s="20" t="s">
        <v>2159</v>
      </c>
      <c r="B1180" s="20" t="s">
        <v>2240</v>
      </c>
      <c r="C1180" s="20" t="s">
        <v>1960</v>
      </c>
      <c r="D1180" s="20" t="s">
        <v>2256</v>
      </c>
      <c r="E1180" s="21" t="s">
        <v>69</v>
      </c>
      <c r="F1180" s="4">
        <f t="shared" si="110"/>
        <v>15000</v>
      </c>
      <c r="G1180" s="21" t="s">
        <v>69</v>
      </c>
      <c r="H1180" s="4">
        <f t="shared" si="111"/>
        <v>15000</v>
      </c>
      <c r="I1180" s="21" t="s">
        <v>1951</v>
      </c>
      <c r="J1180" s="4">
        <f t="shared" si="112"/>
        <v>9000</v>
      </c>
      <c r="K1180" s="21" t="s">
        <v>69</v>
      </c>
      <c r="L1180" s="4">
        <f>VALUE(K1180)</f>
        <v>15000</v>
      </c>
    </row>
    <row r="1181" spans="1:12" x14ac:dyDescent="0.2">
      <c r="A1181" s="20" t="s">
        <v>2159</v>
      </c>
      <c r="B1181" s="20" t="s">
        <v>2284</v>
      </c>
      <c r="C1181" s="20" t="s">
        <v>1850</v>
      </c>
      <c r="D1181" s="20" t="s">
        <v>2285</v>
      </c>
      <c r="E1181" s="21" t="s">
        <v>2286</v>
      </c>
      <c r="F1181" s="4">
        <f t="shared" si="110"/>
        <v>1800</v>
      </c>
      <c r="G1181" s="21" t="s">
        <v>2286</v>
      </c>
      <c r="H1181" s="4">
        <f t="shared" si="111"/>
        <v>1800</v>
      </c>
      <c r="I1181" s="21" t="s">
        <v>2286</v>
      </c>
      <c r="J1181" s="4">
        <f t="shared" si="112"/>
        <v>1800</v>
      </c>
      <c r="K1181" s="21" t="s">
        <v>2286</v>
      </c>
      <c r="L1181" s="4">
        <f>VALUE(K1181)</f>
        <v>1800</v>
      </c>
    </row>
    <row r="1182" spans="1:12" x14ac:dyDescent="0.2">
      <c r="A1182" s="20" t="s">
        <v>2289</v>
      </c>
      <c r="B1182" s="20" t="s">
        <v>957</v>
      </c>
      <c r="C1182" s="20" t="s">
        <v>1960</v>
      </c>
      <c r="D1182" s="20" t="s">
        <v>2306</v>
      </c>
      <c r="E1182" s="21" t="s">
        <v>2307</v>
      </c>
      <c r="F1182" s="4">
        <f t="shared" si="110"/>
        <v>630</v>
      </c>
      <c r="G1182" s="21" t="s">
        <v>2307</v>
      </c>
      <c r="H1182" s="4">
        <f t="shared" si="111"/>
        <v>630</v>
      </c>
      <c r="I1182" s="21" t="s">
        <v>2308</v>
      </c>
      <c r="J1182" s="4">
        <f t="shared" si="112"/>
        <v>435</v>
      </c>
      <c r="K1182" s="21" t="s">
        <v>2307</v>
      </c>
      <c r="L1182" s="4">
        <f>VALUE(K1182)</f>
        <v>630</v>
      </c>
    </row>
    <row r="1183" spans="1:12" x14ac:dyDescent="0.2">
      <c r="A1183" s="20" t="s">
        <v>2346</v>
      </c>
      <c r="B1183" s="20" t="s">
        <v>2839</v>
      </c>
      <c r="C1183" s="20" t="s">
        <v>2843</v>
      </c>
      <c r="D1183" s="20" t="s">
        <v>2844</v>
      </c>
      <c r="E1183" s="21" t="s">
        <v>1655</v>
      </c>
      <c r="F1183" s="4">
        <f t="shared" si="110"/>
        <v>8000</v>
      </c>
      <c r="G1183" s="21" t="s">
        <v>1655</v>
      </c>
      <c r="H1183" s="4">
        <f t="shared" si="111"/>
        <v>8000</v>
      </c>
      <c r="I1183" s="21" t="s">
        <v>2845</v>
      </c>
      <c r="J1183" s="4">
        <f t="shared" si="112"/>
        <v>3843.09</v>
      </c>
      <c r="K1183" s="21" t="s">
        <v>1655</v>
      </c>
      <c r="L1183" s="4">
        <f>VALUE(K1183)</f>
        <v>8000</v>
      </c>
    </row>
    <row r="1184" spans="1:12" x14ac:dyDescent="0.2">
      <c r="A1184" s="22">
        <v>6001</v>
      </c>
      <c r="B1184" s="22">
        <v>93300</v>
      </c>
      <c r="C1184" s="22">
        <v>4490000</v>
      </c>
      <c r="D1184" s="20" t="s">
        <v>3561</v>
      </c>
      <c r="E1184" s="21"/>
      <c r="G1184" s="21"/>
      <c r="K1184" s="21"/>
      <c r="L1184" s="4">
        <v>30205.3</v>
      </c>
    </row>
    <row r="1185" spans="1:12" x14ac:dyDescent="0.2">
      <c r="A1185" s="20" t="s">
        <v>3060</v>
      </c>
      <c r="B1185" s="20" t="s">
        <v>3055</v>
      </c>
      <c r="C1185" s="20" t="s">
        <v>1960</v>
      </c>
      <c r="D1185" s="20" t="s">
        <v>3063</v>
      </c>
      <c r="F1185" s="4">
        <f>VALUE(E1185)</f>
        <v>0</v>
      </c>
      <c r="H1185" s="4">
        <f t="shared" ref="H1185:H1206" si="114">VALUE(G1185)</f>
        <v>0</v>
      </c>
      <c r="J1185" s="4">
        <f t="shared" ref="J1185:J1206" si="115">VALUE(I1185)</f>
        <v>0</v>
      </c>
      <c r="K1185" s="21" t="s">
        <v>125</v>
      </c>
      <c r="L1185" s="4">
        <f t="shared" ref="L1185:L1191" si="116">VALUE(K1185)</f>
        <v>500</v>
      </c>
    </row>
    <row r="1186" spans="1:12" x14ac:dyDescent="0.2">
      <c r="A1186" s="20" t="s">
        <v>3064</v>
      </c>
      <c r="B1186" s="20" t="s">
        <v>3065</v>
      </c>
      <c r="C1186" s="20" t="s">
        <v>1976</v>
      </c>
      <c r="D1186" s="20" t="s">
        <v>3066</v>
      </c>
      <c r="F1186" s="4">
        <v>4500</v>
      </c>
      <c r="G1186" s="21" t="s">
        <v>1990</v>
      </c>
      <c r="H1186" s="4">
        <f t="shared" si="114"/>
        <v>4500</v>
      </c>
      <c r="J1186" s="4">
        <f t="shared" si="115"/>
        <v>0</v>
      </c>
      <c r="K1186" s="21" t="s">
        <v>1990</v>
      </c>
      <c r="L1186" s="4">
        <f t="shared" si="116"/>
        <v>4500</v>
      </c>
    </row>
    <row r="1187" spans="1:12" x14ac:dyDescent="0.2">
      <c r="A1187" s="20" t="s">
        <v>3064</v>
      </c>
      <c r="B1187" s="20" t="s">
        <v>749</v>
      </c>
      <c r="C1187" s="20" t="s">
        <v>1960</v>
      </c>
      <c r="D1187" s="20" t="s">
        <v>3092</v>
      </c>
      <c r="E1187" s="21" t="s">
        <v>157</v>
      </c>
      <c r="F1187" s="4">
        <f t="shared" ref="F1187:F1206" si="117">VALUE(E1187)</f>
        <v>6000</v>
      </c>
      <c r="G1187" s="21" t="s">
        <v>157</v>
      </c>
      <c r="H1187" s="4">
        <f t="shared" si="114"/>
        <v>6000</v>
      </c>
      <c r="I1187" s="21" t="s">
        <v>157</v>
      </c>
      <c r="J1187" s="4">
        <f t="shared" si="115"/>
        <v>6000</v>
      </c>
      <c r="K1187" s="21" t="s">
        <v>157</v>
      </c>
      <c r="L1187" s="4">
        <f t="shared" si="116"/>
        <v>6000</v>
      </c>
    </row>
    <row r="1188" spans="1:12" x14ac:dyDescent="0.2">
      <c r="A1188" s="20" t="s">
        <v>3064</v>
      </c>
      <c r="B1188" s="20" t="s">
        <v>749</v>
      </c>
      <c r="C1188" s="20" t="s">
        <v>1119</v>
      </c>
      <c r="D1188" s="20" t="s">
        <v>3093</v>
      </c>
      <c r="F1188" s="4">
        <f t="shared" si="117"/>
        <v>0</v>
      </c>
      <c r="H1188" s="4">
        <f t="shared" si="114"/>
        <v>0</v>
      </c>
      <c r="J1188" s="4">
        <f t="shared" si="115"/>
        <v>0</v>
      </c>
      <c r="L1188" s="4">
        <f t="shared" si="116"/>
        <v>0</v>
      </c>
    </row>
    <row r="1189" spans="1:12" x14ac:dyDescent="0.2">
      <c r="A1189" s="20" t="s">
        <v>3064</v>
      </c>
      <c r="B1189" s="20" t="s">
        <v>749</v>
      </c>
      <c r="C1189" s="20" t="s">
        <v>1121</v>
      </c>
      <c r="D1189" s="20" t="s">
        <v>3094</v>
      </c>
      <c r="E1189" s="21" t="s">
        <v>3095</v>
      </c>
      <c r="F1189" s="4">
        <f t="shared" si="117"/>
        <v>220</v>
      </c>
      <c r="G1189" s="21" t="s">
        <v>3095</v>
      </c>
      <c r="H1189" s="4">
        <f t="shared" si="114"/>
        <v>220</v>
      </c>
      <c r="I1189" s="21" t="s">
        <v>3095</v>
      </c>
      <c r="J1189" s="4">
        <f t="shared" si="115"/>
        <v>220</v>
      </c>
      <c r="K1189" s="21" t="s">
        <v>3095</v>
      </c>
      <c r="L1189" s="4">
        <f t="shared" si="116"/>
        <v>220</v>
      </c>
    </row>
    <row r="1190" spans="1:12" x14ac:dyDescent="0.2">
      <c r="A1190" s="20" t="s">
        <v>3064</v>
      </c>
      <c r="B1190" s="20" t="s">
        <v>3100</v>
      </c>
      <c r="C1190" s="20" t="s">
        <v>1960</v>
      </c>
      <c r="D1190" s="20" t="s">
        <v>3102</v>
      </c>
      <c r="F1190" s="4">
        <f t="shared" si="117"/>
        <v>0</v>
      </c>
      <c r="H1190" s="4">
        <f t="shared" si="114"/>
        <v>0</v>
      </c>
      <c r="J1190" s="4">
        <f t="shared" si="115"/>
        <v>0</v>
      </c>
      <c r="L1190" s="4">
        <f t="shared" si="116"/>
        <v>0</v>
      </c>
    </row>
    <row r="1191" spans="1:12" x14ac:dyDescent="0.2">
      <c r="A1191" s="20" t="s">
        <v>3064</v>
      </c>
      <c r="B1191" s="20" t="s">
        <v>3100</v>
      </c>
      <c r="C1191" s="20" t="s">
        <v>1967</v>
      </c>
      <c r="D1191" s="20" t="s">
        <v>3103</v>
      </c>
      <c r="F1191" s="4">
        <f t="shared" si="117"/>
        <v>0</v>
      </c>
      <c r="H1191" s="4">
        <f t="shared" si="114"/>
        <v>0</v>
      </c>
      <c r="J1191" s="4">
        <f t="shared" si="115"/>
        <v>0</v>
      </c>
      <c r="L1191" s="4">
        <f t="shared" si="116"/>
        <v>0</v>
      </c>
    </row>
    <row r="1192" spans="1:12" x14ac:dyDescent="0.2">
      <c r="A1192" s="20" t="s">
        <v>3064</v>
      </c>
      <c r="B1192" s="20" t="s">
        <v>3100</v>
      </c>
      <c r="C1192" s="20" t="s">
        <v>1969</v>
      </c>
      <c r="D1192" s="20" t="s">
        <v>3589</v>
      </c>
      <c r="F1192" s="4">
        <f t="shared" si="117"/>
        <v>0</v>
      </c>
      <c r="G1192" s="21" t="s">
        <v>51</v>
      </c>
      <c r="H1192" s="4">
        <f t="shared" si="114"/>
        <v>4000</v>
      </c>
      <c r="I1192" s="21" t="s">
        <v>51</v>
      </c>
      <c r="J1192" s="4">
        <f t="shared" si="115"/>
        <v>4000</v>
      </c>
      <c r="L1192" s="4">
        <v>6608.89</v>
      </c>
    </row>
    <row r="1193" spans="1:12" x14ac:dyDescent="0.2">
      <c r="A1193" s="20" t="s">
        <v>3064</v>
      </c>
      <c r="B1193" s="20" t="s">
        <v>3100</v>
      </c>
      <c r="C1193" s="20" t="s">
        <v>1971</v>
      </c>
      <c r="D1193" s="20" t="s">
        <v>3590</v>
      </c>
      <c r="F1193" s="4">
        <f t="shared" si="117"/>
        <v>0</v>
      </c>
      <c r="G1193" s="21" t="s">
        <v>3104</v>
      </c>
      <c r="H1193" s="4">
        <f t="shared" si="114"/>
        <v>17597.32</v>
      </c>
      <c r="I1193" s="21" t="s">
        <v>3104</v>
      </c>
      <c r="J1193" s="4">
        <f t="shared" si="115"/>
        <v>17597.32</v>
      </c>
      <c r="L1193" s="4">
        <v>8170.33</v>
      </c>
    </row>
    <row r="1194" spans="1:12" x14ac:dyDescent="0.2">
      <c r="A1194" s="20" t="s">
        <v>3064</v>
      </c>
      <c r="B1194" s="20" t="s">
        <v>3100</v>
      </c>
      <c r="C1194" s="20" t="s">
        <v>1973</v>
      </c>
      <c r="D1194" s="20" t="s">
        <v>3591</v>
      </c>
      <c r="F1194" s="4">
        <f t="shared" si="117"/>
        <v>0</v>
      </c>
      <c r="G1194" s="21" t="s">
        <v>3105</v>
      </c>
      <c r="H1194" s="4">
        <f t="shared" si="114"/>
        <v>20630</v>
      </c>
      <c r="I1194" s="21" t="s">
        <v>3105</v>
      </c>
      <c r="J1194" s="4">
        <f t="shared" si="115"/>
        <v>20630</v>
      </c>
      <c r="L1194" s="4">
        <v>11111.65</v>
      </c>
    </row>
    <row r="1195" spans="1:12" x14ac:dyDescent="0.2">
      <c r="A1195" s="20" t="s">
        <v>3064</v>
      </c>
      <c r="B1195" s="20" t="s">
        <v>3100</v>
      </c>
      <c r="C1195" s="20" t="s">
        <v>3106</v>
      </c>
      <c r="D1195" s="20" t="s">
        <v>3592</v>
      </c>
      <c r="F1195" s="4">
        <f t="shared" si="117"/>
        <v>0</v>
      </c>
      <c r="G1195" s="21" t="s">
        <v>3107</v>
      </c>
      <c r="H1195" s="4">
        <f t="shared" si="114"/>
        <v>21442.47</v>
      </c>
      <c r="I1195" s="21" t="s">
        <v>3107</v>
      </c>
      <c r="J1195" s="4">
        <f t="shared" si="115"/>
        <v>21442.47</v>
      </c>
      <c r="L1195" s="4">
        <v>12818.34</v>
      </c>
    </row>
    <row r="1196" spans="1:12" x14ac:dyDescent="0.2">
      <c r="A1196" s="20" t="s">
        <v>3064</v>
      </c>
      <c r="B1196" s="20" t="s">
        <v>3100</v>
      </c>
      <c r="C1196" s="20" t="s">
        <v>3108</v>
      </c>
      <c r="D1196" s="20" t="s">
        <v>3593</v>
      </c>
      <c r="F1196" s="4">
        <f t="shared" si="117"/>
        <v>0</v>
      </c>
      <c r="G1196" s="21" t="s">
        <v>3109</v>
      </c>
      <c r="H1196" s="4">
        <f t="shared" si="114"/>
        <v>13409.27</v>
      </c>
      <c r="I1196" s="21" t="s">
        <v>3109</v>
      </c>
      <c r="J1196" s="4">
        <f t="shared" si="115"/>
        <v>13409.27</v>
      </c>
      <c r="L1196" s="4">
        <v>7080.95</v>
      </c>
    </row>
    <row r="1197" spans="1:12" x14ac:dyDescent="0.2">
      <c r="A1197" s="20" t="s">
        <v>3064</v>
      </c>
      <c r="B1197" s="20" t="s">
        <v>3100</v>
      </c>
      <c r="C1197" s="20" t="s">
        <v>3110</v>
      </c>
      <c r="D1197" s="20" t="s">
        <v>3594</v>
      </c>
      <c r="F1197" s="4">
        <f t="shared" si="117"/>
        <v>0</v>
      </c>
      <c r="G1197" s="21" t="s">
        <v>3111</v>
      </c>
      <c r="H1197" s="4">
        <f t="shared" si="114"/>
        <v>30755.200000000001</v>
      </c>
      <c r="I1197" s="21" t="s">
        <v>3111</v>
      </c>
      <c r="J1197" s="4">
        <f t="shared" si="115"/>
        <v>30755.200000000001</v>
      </c>
      <c r="L1197" s="4">
        <v>12418.9</v>
      </c>
    </row>
    <row r="1198" spans="1:12" x14ac:dyDescent="0.2">
      <c r="A1198" s="20" t="s">
        <v>3064</v>
      </c>
      <c r="B1198" s="20" t="s">
        <v>3100</v>
      </c>
      <c r="C1198" s="20" t="s">
        <v>3112</v>
      </c>
      <c r="D1198" s="20" t="s">
        <v>3595</v>
      </c>
      <c r="F1198" s="4">
        <f t="shared" si="117"/>
        <v>0</v>
      </c>
      <c r="G1198" s="21" t="s">
        <v>3113</v>
      </c>
      <c r="H1198" s="4">
        <f t="shared" si="114"/>
        <v>79982.259999999995</v>
      </c>
      <c r="I1198" s="21" t="s">
        <v>3113</v>
      </c>
      <c r="J1198" s="4">
        <f t="shared" si="115"/>
        <v>79982.259999999995</v>
      </c>
      <c r="L1198" s="4">
        <v>34787.440000000002</v>
      </c>
    </row>
    <row r="1199" spans="1:12" x14ac:dyDescent="0.2">
      <c r="A1199" s="20" t="s">
        <v>3064</v>
      </c>
      <c r="B1199" s="20" t="s">
        <v>3100</v>
      </c>
      <c r="C1199" s="20" t="s">
        <v>3114</v>
      </c>
      <c r="D1199" s="20" t="s">
        <v>3596</v>
      </c>
      <c r="F1199" s="4">
        <f t="shared" si="117"/>
        <v>0</v>
      </c>
      <c r="G1199" s="21" t="s">
        <v>3115</v>
      </c>
      <c r="H1199" s="4">
        <f t="shared" si="114"/>
        <v>32906.33</v>
      </c>
      <c r="I1199" s="21" t="s">
        <v>3115</v>
      </c>
      <c r="J1199" s="4">
        <f t="shared" si="115"/>
        <v>32906.33</v>
      </c>
      <c r="L1199" s="4">
        <v>12055.77</v>
      </c>
    </row>
    <row r="1200" spans="1:12" x14ac:dyDescent="0.2">
      <c r="A1200" s="20" t="s">
        <v>3064</v>
      </c>
      <c r="B1200" s="20" t="s">
        <v>3100</v>
      </c>
      <c r="C1200" s="20" t="s">
        <v>3116</v>
      </c>
      <c r="D1200" s="20" t="s">
        <v>3597</v>
      </c>
      <c r="F1200" s="4">
        <f t="shared" si="117"/>
        <v>0</v>
      </c>
      <c r="G1200" s="21" t="s">
        <v>3117</v>
      </c>
      <c r="H1200" s="4">
        <f t="shared" si="114"/>
        <v>80169.789999999994</v>
      </c>
      <c r="I1200" s="21" t="s">
        <v>3117</v>
      </c>
      <c r="J1200" s="4">
        <f t="shared" si="115"/>
        <v>80169.789999999994</v>
      </c>
      <c r="L1200" s="4">
        <v>44010.84</v>
      </c>
    </row>
    <row r="1201" spans="1:12" x14ac:dyDescent="0.2">
      <c r="A1201" s="20" t="s">
        <v>3064</v>
      </c>
      <c r="B1201" s="20" t="s">
        <v>3100</v>
      </c>
      <c r="C1201" s="20" t="s">
        <v>3118</v>
      </c>
      <c r="D1201" s="20" t="s">
        <v>3600</v>
      </c>
      <c r="F1201" s="4">
        <f t="shared" si="117"/>
        <v>0</v>
      </c>
      <c r="G1201" s="21" t="s">
        <v>3119</v>
      </c>
      <c r="H1201" s="4">
        <f t="shared" si="114"/>
        <v>10377.35</v>
      </c>
      <c r="I1201" s="21" t="s">
        <v>3119</v>
      </c>
      <c r="J1201" s="4">
        <f t="shared" si="115"/>
        <v>10377.35</v>
      </c>
      <c r="L1201" s="4">
        <v>5628.45</v>
      </c>
    </row>
    <row r="1202" spans="1:12" x14ac:dyDescent="0.2">
      <c r="A1202" s="20" t="s">
        <v>3064</v>
      </c>
      <c r="B1202" s="20" t="s">
        <v>3100</v>
      </c>
      <c r="C1202" s="20" t="s">
        <v>3120</v>
      </c>
      <c r="D1202" s="20" t="s">
        <v>3598</v>
      </c>
      <c r="F1202" s="4">
        <f t="shared" si="117"/>
        <v>0</v>
      </c>
      <c r="G1202" s="21" t="s">
        <v>3121</v>
      </c>
      <c r="H1202" s="4">
        <f t="shared" si="114"/>
        <v>3094.27</v>
      </c>
      <c r="I1202" s="21" t="s">
        <v>3121</v>
      </c>
      <c r="J1202" s="4">
        <f t="shared" si="115"/>
        <v>3094.27</v>
      </c>
      <c r="L1202" s="4">
        <v>1452.5</v>
      </c>
    </row>
    <row r="1203" spans="1:12" x14ac:dyDescent="0.2">
      <c r="A1203" s="20" t="s">
        <v>3064</v>
      </c>
      <c r="B1203" s="20" t="s">
        <v>3100</v>
      </c>
      <c r="C1203" s="20" t="s">
        <v>3122</v>
      </c>
      <c r="D1203" s="20" t="s">
        <v>3599</v>
      </c>
      <c r="F1203" s="4">
        <f t="shared" si="117"/>
        <v>0</v>
      </c>
      <c r="G1203" s="21" t="s">
        <v>3123</v>
      </c>
      <c r="H1203" s="4">
        <f t="shared" si="114"/>
        <v>9564.1200000000008</v>
      </c>
      <c r="I1203" s="21" t="s">
        <v>3123</v>
      </c>
      <c r="J1203" s="4">
        <f t="shared" si="115"/>
        <v>9564.1200000000008</v>
      </c>
      <c r="L1203" s="4">
        <v>4175.9399999999996</v>
      </c>
    </row>
    <row r="1204" spans="1:12" x14ac:dyDescent="0.2">
      <c r="A1204" s="20" t="s">
        <v>3064</v>
      </c>
      <c r="B1204" s="20" t="s">
        <v>3100</v>
      </c>
      <c r="C1204" s="20" t="s">
        <v>1121</v>
      </c>
      <c r="D1204" s="20" t="s">
        <v>3124</v>
      </c>
      <c r="E1204" s="21" t="s">
        <v>3125</v>
      </c>
      <c r="F1204" s="4">
        <f t="shared" si="117"/>
        <v>370000</v>
      </c>
      <c r="H1204" s="4">
        <f t="shared" si="114"/>
        <v>0</v>
      </c>
      <c r="J1204" s="4">
        <f t="shared" si="115"/>
        <v>0</v>
      </c>
      <c r="K1204" s="21" t="s">
        <v>3125</v>
      </c>
      <c r="L1204" s="4">
        <v>0</v>
      </c>
    </row>
    <row r="1205" spans="1:12" x14ac:dyDescent="0.2">
      <c r="A1205" s="20" t="s">
        <v>3064</v>
      </c>
      <c r="B1205" s="20" t="s">
        <v>3160</v>
      </c>
      <c r="C1205" s="20" t="s">
        <v>1121</v>
      </c>
      <c r="D1205" s="20" t="s">
        <v>3169</v>
      </c>
      <c r="E1205" s="21" t="s">
        <v>169</v>
      </c>
      <c r="F1205" s="4">
        <f t="shared" si="117"/>
        <v>2000</v>
      </c>
      <c r="G1205" s="21" t="s">
        <v>169</v>
      </c>
      <c r="H1205" s="4">
        <f t="shared" si="114"/>
        <v>2000</v>
      </c>
      <c r="J1205" s="4">
        <f t="shared" si="115"/>
        <v>0</v>
      </c>
      <c r="L1205" s="4">
        <f>VALUE(K1205)</f>
        <v>0</v>
      </c>
    </row>
    <row r="1206" spans="1:12" x14ac:dyDescent="0.2">
      <c r="A1206" s="20" t="s">
        <v>3064</v>
      </c>
      <c r="B1206" s="20" t="s">
        <v>3195</v>
      </c>
      <c r="C1206" s="20" t="s">
        <v>1960</v>
      </c>
      <c r="D1206" s="20" t="s">
        <v>3601</v>
      </c>
      <c r="F1206" s="4">
        <f t="shared" si="117"/>
        <v>0</v>
      </c>
      <c r="H1206" s="4">
        <f t="shared" si="114"/>
        <v>0</v>
      </c>
      <c r="J1206" s="4">
        <f t="shared" si="115"/>
        <v>0</v>
      </c>
      <c r="L1206" s="4">
        <v>194680</v>
      </c>
    </row>
    <row r="1207" spans="1:12" x14ac:dyDescent="0.2">
      <c r="A1207" s="22">
        <v>7002</v>
      </c>
      <c r="B1207" s="22">
        <v>32310</v>
      </c>
      <c r="C1207" s="22">
        <v>4800001</v>
      </c>
      <c r="D1207" s="20" t="s">
        <v>3588</v>
      </c>
      <c r="L1207" s="4">
        <v>15000</v>
      </c>
    </row>
    <row r="1208" spans="1:12" x14ac:dyDescent="0.2">
      <c r="A1208" s="20" t="s">
        <v>3064</v>
      </c>
      <c r="B1208" s="20" t="s">
        <v>3195</v>
      </c>
      <c r="C1208" s="20" t="s">
        <v>1976</v>
      </c>
      <c r="D1208" s="20" t="s">
        <v>3206</v>
      </c>
      <c r="F1208" s="4">
        <f t="shared" ref="F1208:F1246" si="118">VALUE(E1208)</f>
        <v>0</v>
      </c>
      <c r="H1208" s="4">
        <f t="shared" ref="H1208:H1246" si="119">VALUE(G1208)</f>
        <v>0</v>
      </c>
      <c r="I1208" s="21" t="s">
        <v>125</v>
      </c>
      <c r="J1208" s="4">
        <f t="shared" ref="J1208:J1246" si="120">VALUE(I1208)</f>
        <v>500</v>
      </c>
      <c r="L1208" s="4">
        <f t="shared" ref="L1208:L1222" si="121">VALUE(K1208)</f>
        <v>0</v>
      </c>
    </row>
    <row r="1209" spans="1:12" x14ac:dyDescent="0.2">
      <c r="A1209" s="20" t="s">
        <v>3064</v>
      </c>
      <c r="B1209" s="20" t="s">
        <v>3216</v>
      </c>
      <c r="C1209" s="20" t="s">
        <v>1850</v>
      </c>
      <c r="D1209" s="20" t="s">
        <v>3217</v>
      </c>
      <c r="E1209" s="21" t="s">
        <v>228</v>
      </c>
      <c r="F1209" s="4">
        <f t="shared" si="118"/>
        <v>25000</v>
      </c>
      <c r="G1209" s="21" t="s">
        <v>228</v>
      </c>
      <c r="H1209" s="4">
        <f t="shared" si="119"/>
        <v>25000</v>
      </c>
      <c r="I1209" s="21" t="s">
        <v>3218</v>
      </c>
      <c r="J1209" s="4">
        <f t="shared" si="120"/>
        <v>36139.94</v>
      </c>
      <c r="K1209" s="21" t="s">
        <v>228</v>
      </c>
      <c r="L1209" s="4">
        <f t="shared" si="121"/>
        <v>25000</v>
      </c>
    </row>
    <row r="1210" spans="1:12" x14ac:dyDescent="0.2">
      <c r="A1210" s="20" t="s">
        <v>3064</v>
      </c>
      <c r="B1210" s="20" t="s">
        <v>833</v>
      </c>
      <c r="C1210" s="20" t="s">
        <v>3234</v>
      </c>
      <c r="D1210" s="20" t="s">
        <v>3235</v>
      </c>
      <c r="E1210" s="21" t="s">
        <v>28</v>
      </c>
      <c r="F1210" s="4">
        <f t="shared" si="118"/>
        <v>200</v>
      </c>
      <c r="G1210" s="21" t="s">
        <v>28</v>
      </c>
      <c r="H1210" s="4">
        <f t="shared" si="119"/>
        <v>200</v>
      </c>
      <c r="J1210" s="4">
        <f t="shared" si="120"/>
        <v>0</v>
      </c>
      <c r="K1210" s="21" t="s">
        <v>28</v>
      </c>
      <c r="L1210" s="4">
        <f t="shared" si="121"/>
        <v>200</v>
      </c>
    </row>
    <row r="1211" spans="1:12" x14ac:dyDescent="0.2">
      <c r="A1211" s="20" t="s">
        <v>3064</v>
      </c>
      <c r="B1211" s="20" t="s">
        <v>3238</v>
      </c>
      <c r="C1211" s="20" t="s">
        <v>1960</v>
      </c>
      <c r="D1211" s="26" t="s">
        <v>3583</v>
      </c>
      <c r="E1211" s="21" t="s">
        <v>146</v>
      </c>
      <c r="F1211" s="4">
        <f t="shared" si="118"/>
        <v>10000</v>
      </c>
      <c r="G1211" s="21" t="s">
        <v>146</v>
      </c>
      <c r="H1211" s="4">
        <f t="shared" si="119"/>
        <v>10000</v>
      </c>
      <c r="I1211" s="21" t="s">
        <v>28</v>
      </c>
      <c r="J1211" s="4">
        <f t="shared" si="120"/>
        <v>200</v>
      </c>
      <c r="K1211" s="21" t="s">
        <v>146</v>
      </c>
      <c r="L1211" s="4">
        <f t="shared" si="121"/>
        <v>10000</v>
      </c>
    </row>
    <row r="1212" spans="1:12" x14ac:dyDescent="0.2">
      <c r="A1212" s="20" t="s">
        <v>3264</v>
      </c>
      <c r="B1212" s="20" t="s">
        <v>3266</v>
      </c>
      <c r="C1212" s="20" t="s">
        <v>2184</v>
      </c>
      <c r="D1212" s="20" t="s">
        <v>3267</v>
      </c>
      <c r="F1212" s="4">
        <f t="shared" si="118"/>
        <v>0</v>
      </c>
      <c r="H1212" s="4">
        <f t="shared" si="119"/>
        <v>0</v>
      </c>
      <c r="J1212" s="4">
        <f t="shared" si="120"/>
        <v>0</v>
      </c>
      <c r="L1212" s="4">
        <f t="shared" si="121"/>
        <v>0</v>
      </c>
    </row>
    <row r="1213" spans="1:12" x14ac:dyDescent="0.2">
      <c r="A1213" s="20" t="s">
        <v>3264</v>
      </c>
      <c r="B1213" s="20" t="s">
        <v>2596</v>
      </c>
      <c r="C1213" s="20" t="s">
        <v>1960</v>
      </c>
      <c r="D1213" s="20" t="s">
        <v>3280</v>
      </c>
      <c r="E1213" s="21" t="s">
        <v>146</v>
      </c>
      <c r="F1213" s="4">
        <f t="shared" si="118"/>
        <v>10000</v>
      </c>
      <c r="G1213" s="21" t="s">
        <v>146</v>
      </c>
      <c r="H1213" s="4">
        <f t="shared" si="119"/>
        <v>10000</v>
      </c>
      <c r="I1213" s="21" t="s">
        <v>146</v>
      </c>
      <c r="J1213" s="4">
        <f t="shared" si="120"/>
        <v>10000</v>
      </c>
      <c r="K1213" s="21" t="s">
        <v>146</v>
      </c>
      <c r="L1213" s="4">
        <f t="shared" si="121"/>
        <v>10000</v>
      </c>
    </row>
    <row r="1214" spans="1:12" x14ac:dyDescent="0.2">
      <c r="A1214" s="20" t="s">
        <v>3264</v>
      </c>
      <c r="B1214" s="20" t="s">
        <v>2596</v>
      </c>
      <c r="C1214" s="20" t="s">
        <v>1967</v>
      </c>
      <c r="D1214" s="20" t="s">
        <v>3281</v>
      </c>
      <c r="F1214" s="4">
        <f t="shared" si="118"/>
        <v>0</v>
      </c>
      <c r="H1214" s="4">
        <f t="shared" si="119"/>
        <v>0</v>
      </c>
      <c r="J1214" s="4">
        <f t="shared" si="120"/>
        <v>0</v>
      </c>
      <c r="L1214" s="4">
        <f t="shared" si="121"/>
        <v>0</v>
      </c>
    </row>
    <row r="1215" spans="1:12" x14ac:dyDescent="0.2">
      <c r="A1215" s="20" t="s">
        <v>3264</v>
      </c>
      <c r="B1215" s="20" t="s">
        <v>2596</v>
      </c>
      <c r="C1215" s="20" t="s">
        <v>3106</v>
      </c>
      <c r="D1215" s="20" t="s">
        <v>3282</v>
      </c>
      <c r="F1215" s="4">
        <f t="shared" si="118"/>
        <v>0</v>
      </c>
      <c r="H1215" s="4">
        <f t="shared" si="119"/>
        <v>0</v>
      </c>
      <c r="J1215" s="4">
        <f t="shared" si="120"/>
        <v>0</v>
      </c>
      <c r="L1215" s="4">
        <f t="shared" si="121"/>
        <v>0</v>
      </c>
    </row>
    <row r="1216" spans="1:12" x14ac:dyDescent="0.2">
      <c r="A1216" s="20" t="s">
        <v>3264</v>
      </c>
      <c r="B1216" s="20" t="s">
        <v>2596</v>
      </c>
      <c r="C1216" s="20" t="s">
        <v>1119</v>
      </c>
      <c r="D1216" s="20" t="s">
        <v>3283</v>
      </c>
      <c r="F1216" s="4">
        <f t="shared" si="118"/>
        <v>0</v>
      </c>
      <c r="H1216" s="4">
        <f t="shared" si="119"/>
        <v>0</v>
      </c>
      <c r="J1216" s="4">
        <f t="shared" si="120"/>
        <v>0</v>
      </c>
      <c r="L1216" s="4">
        <f t="shared" si="121"/>
        <v>0</v>
      </c>
    </row>
    <row r="1217" spans="1:12" x14ac:dyDescent="0.2">
      <c r="A1217" s="20" t="s">
        <v>3264</v>
      </c>
      <c r="B1217" s="20" t="s">
        <v>3305</v>
      </c>
      <c r="C1217" s="20" t="s">
        <v>1121</v>
      </c>
      <c r="D1217" s="20" t="s">
        <v>3309</v>
      </c>
      <c r="E1217" s="21" t="s">
        <v>3072</v>
      </c>
      <c r="F1217" s="4">
        <f t="shared" si="118"/>
        <v>65000</v>
      </c>
      <c r="G1217" s="21" t="s">
        <v>3072</v>
      </c>
      <c r="H1217" s="4">
        <f t="shared" si="119"/>
        <v>65000</v>
      </c>
      <c r="I1217" s="21" t="s">
        <v>3310</v>
      </c>
      <c r="J1217" s="4">
        <f t="shared" si="120"/>
        <v>17072</v>
      </c>
      <c r="K1217" s="21" t="s">
        <v>3072</v>
      </c>
      <c r="L1217" s="4">
        <f t="shared" si="121"/>
        <v>65000</v>
      </c>
    </row>
    <row r="1218" spans="1:12" x14ac:dyDescent="0.2">
      <c r="A1218" s="20" t="s">
        <v>3264</v>
      </c>
      <c r="B1218" s="20" t="s">
        <v>3312</v>
      </c>
      <c r="C1218" s="20" t="s">
        <v>1960</v>
      </c>
      <c r="D1218" s="20" t="s">
        <v>3313</v>
      </c>
      <c r="E1218" s="21" t="s">
        <v>1352</v>
      </c>
      <c r="F1218" s="4">
        <f t="shared" si="118"/>
        <v>12000</v>
      </c>
      <c r="G1218" s="21" t="s">
        <v>1352</v>
      </c>
      <c r="H1218" s="4">
        <f t="shared" si="119"/>
        <v>12000</v>
      </c>
      <c r="J1218" s="4">
        <f t="shared" si="120"/>
        <v>0</v>
      </c>
      <c r="K1218" s="21" t="s">
        <v>1352</v>
      </c>
      <c r="L1218" s="4">
        <f t="shared" si="121"/>
        <v>12000</v>
      </c>
    </row>
    <row r="1219" spans="1:12" x14ac:dyDescent="0.2">
      <c r="A1219" s="20" t="s">
        <v>3264</v>
      </c>
      <c r="B1219" s="20" t="s">
        <v>3312</v>
      </c>
      <c r="C1219" s="20" t="s">
        <v>1967</v>
      </c>
      <c r="D1219" s="20" t="s">
        <v>3314</v>
      </c>
      <c r="F1219" s="4">
        <f t="shared" si="118"/>
        <v>0</v>
      </c>
      <c r="H1219" s="4">
        <f t="shared" si="119"/>
        <v>0</v>
      </c>
      <c r="I1219" s="21" t="s">
        <v>1352</v>
      </c>
      <c r="J1219" s="4">
        <f t="shared" si="120"/>
        <v>12000</v>
      </c>
      <c r="L1219" s="4">
        <f t="shared" si="121"/>
        <v>0</v>
      </c>
    </row>
    <row r="1220" spans="1:12" x14ac:dyDescent="0.2">
      <c r="A1220" s="20" t="s">
        <v>3264</v>
      </c>
      <c r="B1220" s="20" t="s">
        <v>600</v>
      </c>
      <c r="C1220" s="20" t="s">
        <v>1121</v>
      </c>
      <c r="D1220" s="20" t="s">
        <v>3323</v>
      </c>
      <c r="F1220" s="4">
        <f t="shared" si="118"/>
        <v>0</v>
      </c>
      <c r="H1220" s="4">
        <f t="shared" si="119"/>
        <v>0</v>
      </c>
      <c r="J1220" s="4">
        <f t="shared" si="120"/>
        <v>0</v>
      </c>
      <c r="L1220" s="4">
        <f t="shared" si="121"/>
        <v>0</v>
      </c>
    </row>
    <row r="1221" spans="1:12" x14ac:dyDescent="0.2">
      <c r="A1221" s="20" t="s">
        <v>3264</v>
      </c>
      <c r="B1221" s="20" t="s">
        <v>3065</v>
      </c>
      <c r="C1221" s="20" t="s">
        <v>1960</v>
      </c>
      <c r="D1221" s="20" t="s">
        <v>3329</v>
      </c>
      <c r="E1221" s="21" t="s">
        <v>3330</v>
      </c>
      <c r="F1221" s="4">
        <f t="shared" si="118"/>
        <v>9345.9500000000007</v>
      </c>
      <c r="G1221" s="21" t="s">
        <v>3330</v>
      </c>
      <c r="H1221" s="4">
        <f t="shared" si="119"/>
        <v>9345.9500000000007</v>
      </c>
      <c r="J1221" s="4">
        <f t="shared" si="120"/>
        <v>0</v>
      </c>
      <c r="K1221" s="21" t="s">
        <v>3330</v>
      </c>
      <c r="L1221" s="4">
        <f t="shared" si="121"/>
        <v>9345.9500000000007</v>
      </c>
    </row>
    <row r="1222" spans="1:12" x14ac:dyDescent="0.2">
      <c r="A1222" s="20" t="s">
        <v>3264</v>
      </c>
      <c r="B1222" s="20" t="s">
        <v>3065</v>
      </c>
      <c r="C1222" s="20" t="s">
        <v>1119</v>
      </c>
      <c r="D1222" s="20" t="s">
        <v>3331</v>
      </c>
      <c r="F1222" s="4">
        <f t="shared" si="118"/>
        <v>0</v>
      </c>
      <c r="H1222" s="4">
        <f t="shared" si="119"/>
        <v>0</v>
      </c>
      <c r="J1222" s="4">
        <f t="shared" si="120"/>
        <v>0</v>
      </c>
      <c r="L1222" s="4">
        <f t="shared" si="121"/>
        <v>0</v>
      </c>
    </row>
    <row r="1223" spans="1:12" x14ac:dyDescent="0.2">
      <c r="A1223" s="20" t="s">
        <v>3264</v>
      </c>
      <c r="B1223" s="20" t="s">
        <v>3065</v>
      </c>
      <c r="C1223" s="20" t="s">
        <v>1121</v>
      </c>
      <c r="D1223" s="20" t="s">
        <v>3331</v>
      </c>
      <c r="E1223" s="21" t="s">
        <v>3332</v>
      </c>
      <c r="F1223" s="4">
        <f t="shared" si="118"/>
        <v>250000</v>
      </c>
      <c r="G1223" s="21" t="s">
        <v>3333</v>
      </c>
      <c r="H1223" s="4">
        <f t="shared" si="119"/>
        <v>222502</v>
      </c>
      <c r="I1223" s="21" t="s">
        <v>3334</v>
      </c>
      <c r="J1223" s="4">
        <f t="shared" si="120"/>
        <v>109243.97</v>
      </c>
      <c r="K1223" s="21" t="s">
        <v>3332</v>
      </c>
      <c r="L1223" s="4">
        <f>VALUE(K1223)+200000+10000</f>
        <v>460000</v>
      </c>
    </row>
    <row r="1224" spans="1:12" x14ac:dyDescent="0.2">
      <c r="A1224" s="20" t="s">
        <v>3264</v>
      </c>
      <c r="B1224" s="20" t="s">
        <v>3065</v>
      </c>
      <c r="C1224" s="20" t="s">
        <v>1976</v>
      </c>
      <c r="D1224" s="20" t="s">
        <v>3066</v>
      </c>
      <c r="F1224" s="4">
        <f t="shared" si="118"/>
        <v>0</v>
      </c>
      <c r="H1224" s="4">
        <f t="shared" si="119"/>
        <v>0</v>
      </c>
      <c r="J1224" s="4">
        <f t="shared" si="120"/>
        <v>0</v>
      </c>
      <c r="L1224" s="4">
        <f t="shared" ref="L1224:L1246" si="122">VALUE(K1224)</f>
        <v>0</v>
      </c>
    </row>
    <row r="1225" spans="1:12" x14ac:dyDescent="0.2">
      <c r="A1225" s="20" t="s">
        <v>3264</v>
      </c>
      <c r="B1225" s="20" t="s">
        <v>3065</v>
      </c>
      <c r="C1225" s="20" t="s">
        <v>3335</v>
      </c>
      <c r="D1225" s="20" t="s">
        <v>3336</v>
      </c>
      <c r="E1225" s="21" t="s">
        <v>2997</v>
      </c>
      <c r="F1225" s="4">
        <f t="shared" si="118"/>
        <v>7500</v>
      </c>
      <c r="G1225" s="21" t="s">
        <v>2997</v>
      </c>
      <c r="H1225" s="4">
        <f t="shared" si="119"/>
        <v>7500</v>
      </c>
      <c r="I1225" s="21" t="s">
        <v>3337</v>
      </c>
      <c r="J1225" s="4">
        <f t="shared" si="120"/>
        <v>6039</v>
      </c>
      <c r="K1225" s="21" t="s">
        <v>146</v>
      </c>
      <c r="L1225" s="4">
        <f t="shared" si="122"/>
        <v>10000</v>
      </c>
    </row>
    <row r="1226" spans="1:12" x14ac:dyDescent="0.2">
      <c r="A1226" s="20" t="s">
        <v>3264</v>
      </c>
      <c r="B1226" s="20" t="s">
        <v>3065</v>
      </c>
      <c r="C1226" s="20" t="s">
        <v>3338</v>
      </c>
      <c r="D1226" s="20" t="s">
        <v>3339</v>
      </c>
      <c r="F1226" s="4">
        <f t="shared" si="118"/>
        <v>0</v>
      </c>
      <c r="G1226" s="21" t="s">
        <v>3340</v>
      </c>
      <c r="H1226" s="4">
        <f t="shared" si="119"/>
        <v>391970.26</v>
      </c>
      <c r="I1226" s="21" t="s">
        <v>3341</v>
      </c>
      <c r="J1226" s="4">
        <f t="shared" si="120"/>
        <v>179943.11</v>
      </c>
      <c r="L1226" s="4">
        <f t="shared" si="122"/>
        <v>0</v>
      </c>
    </row>
    <row r="1227" spans="1:12" x14ac:dyDescent="0.2">
      <c r="A1227" s="20" t="s">
        <v>3264</v>
      </c>
      <c r="B1227" s="20" t="s">
        <v>3065</v>
      </c>
      <c r="C1227" s="20" t="s">
        <v>3342</v>
      </c>
      <c r="D1227" s="20" t="s">
        <v>3343</v>
      </c>
      <c r="F1227" s="4">
        <f t="shared" si="118"/>
        <v>0</v>
      </c>
      <c r="H1227" s="4">
        <f t="shared" si="119"/>
        <v>0</v>
      </c>
      <c r="J1227" s="4">
        <f t="shared" si="120"/>
        <v>0</v>
      </c>
      <c r="K1227" s="21" t="s">
        <v>3344</v>
      </c>
      <c r="L1227" s="4">
        <f t="shared" si="122"/>
        <v>108000</v>
      </c>
    </row>
    <row r="1228" spans="1:12" x14ac:dyDescent="0.2">
      <c r="A1228" s="20" t="s">
        <v>3264</v>
      </c>
      <c r="B1228" s="20" t="s">
        <v>3065</v>
      </c>
      <c r="C1228" s="20" t="s">
        <v>3345</v>
      </c>
      <c r="D1228" s="20" t="s">
        <v>3346</v>
      </c>
      <c r="F1228" s="4">
        <f t="shared" si="118"/>
        <v>0</v>
      </c>
      <c r="H1228" s="4">
        <f t="shared" si="119"/>
        <v>0</v>
      </c>
      <c r="J1228" s="4">
        <f t="shared" si="120"/>
        <v>0</v>
      </c>
      <c r="L1228" s="4">
        <f t="shared" si="122"/>
        <v>0</v>
      </c>
    </row>
    <row r="1229" spans="1:12" x14ac:dyDescent="0.2">
      <c r="A1229" s="20" t="s">
        <v>3264</v>
      </c>
      <c r="B1229" s="20" t="s">
        <v>3065</v>
      </c>
      <c r="C1229" s="20" t="s">
        <v>3347</v>
      </c>
      <c r="D1229" s="20" t="s">
        <v>3348</v>
      </c>
      <c r="F1229" s="4">
        <f t="shared" si="118"/>
        <v>0</v>
      </c>
      <c r="H1229" s="4">
        <f t="shared" si="119"/>
        <v>0</v>
      </c>
      <c r="J1229" s="4">
        <f t="shared" si="120"/>
        <v>0</v>
      </c>
      <c r="L1229" s="4">
        <f t="shared" si="122"/>
        <v>0</v>
      </c>
    </row>
    <row r="1230" spans="1:12" x14ac:dyDescent="0.2">
      <c r="A1230" s="20" t="s">
        <v>3264</v>
      </c>
      <c r="B1230" s="20" t="s">
        <v>3358</v>
      </c>
      <c r="C1230" s="20" t="s">
        <v>1960</v>
      </c>
      <c r="D1230" s="20" t="s">
        <v>3359</v>
      </c>
      <c r="E1230" s="21" t="s">
        <v>3360</v>
      </c>
      <c r="F1230" s="4">
        <f t="shared" si="118"/>
        <v>51000</v>
      </c>
      <c r="G1230" s="21" t="s">
        <v>3360</v>
      </c>
      <c r="H1230" s="4">
        <f t="shared" si="119"/>
        <v>51000</v>
      </c>
      <c r="I1230" s="21" t="s">
        <v>3360</v>
      </c>
      <c r="J1230" s="4">
        <f t="shared" si="120"/>
        <v>51000</v>
      </c>
      <c r="K1230" s="21" t="s">
        <v>3360</v>
      </c>
      <c r="L1230" s="4">
        <f t="shared" si="122"/>
        <v>51000</v>
      </c>
    </row>
    <row r="1231" spans="1:12" x14ac:dyDescent="0.2">
      <c r="A1231" s="20" t="s">
        <v>3264</v>
      </c>
      <c r="B1231" s="20" t="s">
        <v>3361</v>
      </c>
      <c r="C1231" s="20" t="s">
        <v>1960</v>
      </c>
      <c r="D1231" s="20" t="s">
        <v>3362</v>
      </c>
      <c r="F1231" s="4">
        <f t="shared" si="118"/>
        <v>0</v>
      </c>
      <c r="H1231" s="4">
        <f t="shared" si="119"/>
        <v>0</v>
      </c>
      <c r="J1231" s="4">
        <f t="shared" si="120"/>
        <v>0</v>
      </c>
      <c r="L1231" s="4">
        <f t="shared" si="122"/>
        <v>0</v>
      </c>
    </row>
    <row r="1232" spans="1:12" x14ac:dyDescent="0.2">
      <c r="A1232" s="20" t="s">
        <v>3264</v>
      </c>
      <c r="B1232" s="20" t="s">
        <v>3361</v>
      </c>
      <c r="C1232" s="20" t="s">
        <v>1967</v>
      </c>
      <c r="D1232" s="20" t="s">
        <v>3566</v>
      </c>
      <c r="E1232" s="21" t="s">
        <v>2512</v>
      </c>
      <c r="F1232" s="4">
        <f t="shared" si="118"/>
        <v>50000</v>
      </c>
      <c r="G1232" s="21" t="s">
        <v>2406</v>
      </c>
      <c r="H1232" s="4">
        <f t="shared" si="119"/>
        <v>75000</v>
      </c>
      <c r="I1232" s="21" t="s">
        <v>2406</v>
      </c>
      <c r="J1232" s="4">
        <f t="shared" si="120"/>
        <v>75000</v>
      </c>
      <c r="K1232" s="21" t="s">
        <v>2406</v>
      </c>
      <c r="L1232" s="4">
        <f t="shared" si="122"/>
        <v>75000</v>
      </c>
    </row>
    <row r="1233" spans="1:12" x14ac:dyDescent="0.2">
      <c r="A1233" s="20" t="s">
        <v>3374</v>
      </c>
      <c r="B1233" s="20" t="s">
        <v>3363</v>
      </c>
      <c r="C1233" s="20" t="s">
        <v>1960</v>
      </c>
      <c r="D1233" s="20" t="s">
        <v>3401</v>
      </c>
      <c r="F1233" s="4">
        <f t="shared" si="118"/>
        <v>0</v>
      </c>
      <c r="H1233" s="4">
        <f t="shared" si="119"/>
        <v>0</v>
      </c>
      <c r="J1233" s="4">
        <f t="shared" si="120"/>
        <v>0</v>
      </c>
      <c r="L1233" s="4">
        <f t="shared" si="122"/>
        <v>0</v>
      </c>
    </row>
    <row r="1234" spans="1:12" x14ac:dyDescent="0.2">
      <c r="A1234" s="20" t="s">
        <v>3421</v>
      </c>
      <c r="B1234" s="20" t="s">
        <v>3422</v>
      </c>
      <c r="C1234" s="20" t="s">
        <v>1960</v>
      </c>
      <c r="D1234" s="20" t="s">
        <v>3424</v>
      </c>
      <c r="E1234" s="21" t="s">
        <v>1352</v>
      </c>
      <c r="F1234" s="4">
        <f t="shared" si="118"/>
        <v>12000</v>
      </c>
      <c r="G1234" s="21" t="s">
        <v>1352</v>
      </c>
      <c r="H1234" s="4">
        <f t="shared" si="119"/>
        <v>12000</v>
      </c>
      <c r="I1234" s="21" t="s">
        <v>1352</v>
      </c>
      <c r="J1234" s="4">
        <f t="shared" si="120"/>
        <v>12000</v>
      </c>
      <c r="K1234" s="21" t="s">
        <v>1352</v>
      </c>
      <c r="L1234" s="4">
        <f t="shared" si="122"/>
        <v>12000</v>
      </c>
    </row>
    <row r="1235" spans="1:12" x14ac:dyDescent="0.2">
      <c r="A1235" s="20" t="s">
        <v>3421</v>
      </c>
      <c r="B1235" s="20" t="s">
        <v>3422</v>
      </c>
      <c r="C1235" s="20" t="s">
        <v>1967</v>
      </c>
      <c r="D1235" s="20" t="s">
        <v>3425</v>
      </c>
      <c r="F1235" s="4">
        <f t="shared" si="118"/>
        <v>0</v>
      </c>
      <c r="H1235" s="4">
        <f t="shared" si="119"/>
        <v>0</v>
      </c>
      <c r="J1235" s="4">
        <f t="shared" si="120"/>
        <v>0</v>
      </c>
      <c r="L1235" s="4">
        <f t="shared" si="122"/>
        <v>0</v>
      </c>
    </row>
    <row r="1236" spans="1:12" x14ac:dyDescent="0.2">
      <c r="A1236" s="20" t="s">
        <v>3421</v>
      </c>
      <c r="B1236" s="20" t="s">
        <v>3422</v>
      </c>
      <c r="C1236" s="20" t="s">
        <v>1969</v>
      </c>
      <c r="D1236" s="20" t="s">
        <v>3426</v>
      </c>
      <c r="E1236" s="21" t="s">
        <v>23</v>
      </c>
      <c r="F1236" s="4">
        <f t="shared" si="118"/>
        <v>3000</v>
      </c>
      <c r="G1236" s="21" t="s">
        <v>23</v>
      </c>
      <c r="H1236" s="4">
        <f t="shared" si="119"/>
        <v>3000</v>
      </c>
      <c r="J1236" s="4">
        <f t="shared" si="120"/>
        <v>0</v>
      </c>
      <c r="K1236" s="21" t="s">
        <v>23</v>
      </c>
      <c r="L1236" s="4">
        <f t="shared" si="122"/>
        <v>3000</v>
      </c>
    </row>
    <row r="1237" spans="1:12" x14ac:dyDescent="0.2">
      <c r="A1237" s="20" t="s">
        <v>3421</v>
      </c>
      <c r="B1237" s="20" t="s">
        <v>3422</v>
      </c>
      <c r="C1237" s="20" t="s">
        <v>1119</v>
      </c>
      <c r="D1237" s="20" t="s">
        <v>3427</v>
      </c>
      <c r="F1237" s="4">
        <f t="shared" si="118"/>
        <v>0</v>
      </c>
      <c r="H1237" s="4">
        <f t="shared" si="119"/>
        <v>0</v>
      </c>
      <c r="J1237" s="4">
        <f t="shared" si="120"/>
        <v>0</v>
      </c>
      <c r="L1237" s="4">
        <f t="shared" si="122"/>
        <v>0</v>
      </c>
    </row>
    <row r="1238" spans="1:12" x14ac:dyDescent="0.2">
      <c r="A1238" s="20" t="s">
        <v>3421</v>
      </c>
      <c r="B1238" s="20" t="s">
        <v>3422</v>
      </c>
      <c r="C1238" s="20" t="s">
        <v>1121</v>
      </c>
      <c r="D1238" s="20" t="s">
        <v>3428</v>
      </c>
      <c r="E1238" s="21" t="s">
        <v>23</v>
      </c>
      <c r="F1238" s="4">
        <f t="shared" si="118"/>
        <v>3000</v>
      </c>
      <c r="G1238" s="21" t="s">
        <v>23</v>
      </c>
      <c r="H1238" s="4">
        <f t="shared" si="119"/>
        <v>3000</v>
      </c>
      <c r="I1238" s="21" t="s">
        <v>23</v>
      </c>
      <c r="J1238" s="4">
        <f t="shared" si="120"/>
        <v>3000</v>
      </c>
      <c r="K1238" s="21" t="s">
        <v>23</v>
      </c>
      <c r="L1238" s="4">
        <f t="shared" si="122"/>
        <v>3000</v>
      </c>
    </row>
    <row r="1239" spans="1:12" x14ac:dyDescent="0.2">
      <c r="A1239" s="20" t="s">
        <v>3429</v>
      </c>
      <c r="B1239" s="20" t="s">
        <v>2596</v>
      </c>
      <c r="C1239" s="20" t="s">
        <v>1960</v>
      </c>
      <c r="D1239" s="20" t="s">
        <v>3281</v>
      </c>
      <c r="E1239" s="21" t="s">
        <v>195</v>
      </c>
      <c r="F1239" s="4">
        <f t="shared" si="118"/>
        <v>14000</v>
      </c>
      <c r="G1239" s="21" t="s">
        <v>195</v>
      </c>
      <c r="H1239" s="4">
        <f t="shared" si="119"/>
        <v>14000</v>
      </c>
      <c r="I1239" s="21" t="s">
        <v>3431</v>
      </c>
      <c r="J1239" s="4">
        <f t="shared" si="120"/>
        <v>6009.36</v>
      </c>
      <c r="K1239" s="21" t="s">
        <v>69</v>
      </c>
      <c r="L1239" s="4">
        <f t="shared" si="122"/>
        <v>15000</v>
      </c>
    </row>
    <row r="1240" spans="1:12" x14ac:dyDescent="0.2">
      <c r="A1240" s="20" t="s">
        <v>3429</v>
      </c>
      <c r="B1240" s="20" t="s">
        <v>2596</v>
      </c>
      <c r="C1240" s="20" t="s">
        <v>1967</v>
      </c>
      <c r="D1240" s="20" t="s">
        <v>3432</v>
      </c>
      <c r="F1240" s="4">
        <f t="shared" si="118"/>
        <v>0</v>
      </c>
      <c r="H1240" s="4">
        <f t="shared" si="119"/>
        <v>0</v>
      </c>
      <c r="J1240" s="4">
        <f t="shared" si="120"/>
        <v>0</v>
      </c>
      <c r="K1240" s="21" t="s">
        <v>2512</v>
      </c>
      <c r="L1240" s="4">
        <f t="shared" si="122"/>
        <v>50000</v>
      </c>
    </row>
    <row r="1241" spans="1:12" x14ac:dyDescent="0.2">
      <c r="A1241" s="20" t="s">
        <v>3429</v>
      </c>
      <c r="B1241" s="20" t="s">
        <v>2610</v>
      </c>
      <c r="C1241" s="20" t="s">
        <v>2184</v>
      </c>
      <c r="D1241" s="20" t="s">
        <v>3267</v>
      </c>
      <c r="E1241" s="21" t="s">
        <v>65</v>
      </c>
      <c r="F1241" s="4">
        <f t="shared" si="118"/>
        <v>20000</v>
      </c>
      <c r="G1241" s="21" t="s">
        <v>65</v>
      </c>
      <c r="H1241" s="4">
        <f t="shared" si="119"/>
        <v>20000</v>
      </c>
      <c r="J1241" s="4">
        <f t="shared" si="120"/>
        <v>0</v>
      </c>
      <c r="K1241" s="21" t="s">
        <v>65</v>
      </c>
      <c r="L1241" s="4">
        <f t="shared" si="122"/>
        <v>20000</v>
      </c>
    </row>
    <row r="1242" spans="1:12" x14ac:dyDescent="0.2">
      <c r="A1242" s="20" t="s">
        <v>3429</v>
      </c>
      <c r="B1242" s="20" t="s">
        <v>2610</v>
      </c>
      <c r="C1242" s="20" t="s">
        <v>1960</v>
      </c>
      <c r="D1242" s="20" t="s">
        <v>3436</v>
      </c>
      <c r="E1242" s="21" t="s">
        <v>3437</v>
      </c>
      <c r="F1242" s="4">
        <f t="shared" si="118"/>
        <v>6300</v>
      </c>
      <c r="G1242" s="21" t="s">
        <v>3437</v>
      </c>
      <c r="H1242" s="4">
        <f t="shared" si="119"/>
        <v>6300</v>
      </c>
      <c r="J1242" s="4">
        <f t="shared" si="120"/>
        <v>0</v>
      </c>
      <c r="K1242" s="21" t="s">
        <v>3437</v>
      </c>
      <c r="L1242" s="4">
        <f t="shared" si="122"/>
        <v>6300</v>
      </c>
    </row>
    <row r="1243" spans="1:12" x14ac:dyDescent="0.2">
      <c r="A1243" s="20" t="s">
        <v>3429</v>
      </c>
      <c r="B1243" s="20" t="s">
        <v>2610</v>
      </c>
      <c r="C1243" s="20" t="s">
        <v>1967</v>
      </c>
      <c r="D1243" s="20" t="s">
        <v>3438</v>
      </c>
      <c r="E1243" s="21" t="s">
        <v>2512</v>
      </c>
      <c r="F1243" s="4">
        <f t="shared" si="118"/>
        <v>50000</v>
      </c>
      <c r="G1243" s="21" t="s">
        <v>2512</v>
      </c>
      <c r="H1243" s="4">
        <f t="shared" si="119"/>
        <v>50000</v>
      </c>
      <c r="J1243" s="4">
        <f t="shared" si="120"/>
        <v>0</v>
      </c>
      <c r="K1243" s="21" t="s">
        <v>249</v>
      </c>
      <c r="L1243" s="4">
        <f t="shared" si="122"/>
        <v>30000</v>
      </c>
    </row>
    <row r="1244" spans="1:12" x14ac:dyDescent="0.2">
      <c r="A1244" s="20" t="s">
        <v>3494</v>
      </c>
      <c r="B1244" s="20" t="s">
        <v>2854</v>
      </c>
      <c r="C1244" s="20" t="s">
        <v>3497</v>
      </c>
      <c r="D1244" s="20" t="s">
        <v>3498</v>
      </c>
      <c r="E1244" s="21" t="s">
        <v>3499</v>
      </c>
      <c r="F1244" s="4">
        <f t="shared" si="118"/>
        <v>286439.27</v>
      </c>
      <c r="G1244" s="21" t="s">
        <v>3499</v>
      </c>
      <c r="H1244" s="4">
        <f t="shared" si="119"/>
        <v>286439.27</v>
      </c>
      <c r="I1244" s="21" t="s">
        <v>3499</v>
      </c>
      <c r="J1244" s="4">
        <f t="shared" si="120"/>
        <v>286439.27</v>
      </c>
      <c r="K1244" s="21" t="s">
        <v>3499</v>
      </c>
      <c r="L1244" s="4">
        <f t="shared" si="122"/>
        <v>286439.27</v>
      </c>
    </row>
    <row r="1245" spans="1:12" x14ac:dyDescent="0.2">
      <c r="A1245" s="20" t="s">
        <v>3494</v>
      </c>
      <c r="B1245" s="20" t="s">
        <v>3510</v>
      </c>
      <c r="C1245" s="20" t="s">
        <v>2224</v>
      </c>
      <c r="D1245" s="20" t="s">
        <v>3511</v>
      </c>
      <c r="E1245" s="21" t="s">
        <v>3512</v>
      </c>
      <c r="F1245" s="4">
        <f t="shared" si="118"/>
        <v>9966.33</v>
      </c>
      <c r="G1245" s="21" t="s">
        <v>3512</v>
      </c>
      <c r="H1245" s="4">
        <f t="shared" si="119"/>
        <v>9966.33</v>
      </c>
      <c r="I1245" s="21" t="s">
        <v>3513</v>
      </c>
      <c r="J1245" s="4">
        <f t="shared" si="120"/>
        <v>9129.91</v>
      </c>
      <c r="K1245" s="21" t="s">
        <v>3512</v>
      </c>
      <c r="L1245" s="4">
        <f t="shared" si="122"/>
        <v>9966.33</v>
      </c>
    </row>
    <row r="1246" spans="1:12" x14ac:dyDescent="0.2">
      <c r="A1246" s="20" t="s">
        <v>3494</v>
      </c>
      <c r="B1246" s="20" t="s">
        <v>1357</v>
      </c>
      <c r="C1246" s="20" t="s">
        <v>2184</v>
      </c>
      <c r="D1246" s="20" t="s">
        <v>3524</v>
      </c>
      <c r="F1246" s="4">
        <f t="shared" si="118"/>
        <v>0</v>
      </c>
      <c r="G1246" s="21" t="s">
        <v>3525</v>
      </c>
      <c r="H1246" s="4">
        <f t="shared" si="119"/>
        <v>25242.46</v>
      </c>
      <c r="I1246" s="21" t="s">
        <v>3525</v>
      </c>
      <c r="J1246" s="4">
        <f t="shared" si="120"/>
        <v>25242.46</v>
      </c>
      <c r="K1246" s="21" t="s">
        <v>3526</v>
      </c>
      <c r="L1246" s="4">
        <f t="shared" si="122"/>
        <v>40940.03</v>
      </c>
    </row>
    <row r="1247" spans="1:12" x14ac:dyDescent="0.2">
      <c r="A1247" s="8" t="s">
        <v>3553</v>
      </c>
      <c r="B1247" s="8"/>
      <c r="C1247" s="8"/>
      <c r="D1247" s="8"/>
      <c r="E1247" s="9"/>
      <c r="F1247" s="7">
        <f>SUM(F1151:F1245)</f>
        <v>1521247.9500000002</v>
      </c>
      <c r="G1247" s="7">
        <f t="shared" ref="G1247:K1247" si="123">SUM(G1151:G1245)</f>
        <v>0</v>
      </c>
      <c r="H1247" s="7">
        <f t="shared" si="123"/>
        <v>1864648.59</v>
      </c>
      <c r="I1247" s="7">
        <f t="shared" si="123"/>
        <v>0</v>
      </c>
      <c r="J1247" s="7">
        <f t="shared" si="123"/>
        <v>1293435.2699999998</v>
      </c>
      <c r="K1247" s="7">
        <f t="shared" si="123"/>
        <v>0</v>
      </c>
      <c r="L1247" s="7">
        <f>SUM(L1151:L1246)</f>
        <v>1894524.76</v>
      </c>
    </row>
    <row r="1248" spans="1:12" x14ac:dyDescent="0.2">
      <c r="A1248" s="2" t="s">
        <v>3494</v>
      </c>
      <c r="B1248" s="2" t="s">
        <v>1720</v>
      </c>
      <c r="C1248" s="2" t="s">
        <v>3533</v>
      </c>
      <c r="D1248" s="2" t="s">
        <v>3534</v>
      </c>
      <c r="F1248" s="4">
        <f>VALUE(E1248)</f>
        <v>0</v>
      </c>
      <c r="H1248" s="4">
        <f>VALUE(G1248)</f>
        <v>0</v>
      </c>
      <c r="J1248" s="4">
        <f>VALUE(I1248)</f>
        <v>0</v>
      </c>
      <c r="L1248" s="4">
        <f>VALUE(K1248)</f>
        <v>0</v>
      </c>
    </row>
    <row r="1249" spans="1:12" x14ac:dyDescent="0.2">
      <c r="A1249" s="8" t="s">
        <v>3554</v>
      </c>
      <c r="B1249" s="8"/>
      <c r="C1249" s="8"/>
      <c r="D1249" s="8"/>
      <c r="E1249" s="7"/>
      <c r="F1249" s="7">
        <f>SUM(F1248)</f>
        <v>0</v>
      </c>
      <c r="G1249" s="7">
        <f t="shared" ref="G1249:L1249" si="124">SUM(G1248)</f>
        <v>0</v>
      </c>
      <c r="H1249" s="7">
        <f t="shared" si="124"/>
        <v>0</v>
      </c>
      <c r="I1249" s="7">
        <f t="shared" si="124"/>
        <v>0</v>
      </c>
      <c r="J1249" s="7">
        <f t="shared" si="124"/>
        <v>0</v>
      </c>
      <c r="K1249" s="7">
        <f t="shared" si="124"/>
        <v>0</v>
      </c>
      <c r="L1249" s="7">
        <f t="shared" si="124"/>
        <v>0</v>
      </c>
    </row>
    <row r="1250" spans="1:12" x14ac:dyDescent="0.2">
      <c r="A1250" s="20" t="s">
        <v>129</v>
      </c>
      <c r="B1250" s="20" t="s">
        <v>130</v>
      </c>
      <c r="C1250" s="20" t="s">
        <v>147</v>
      </c>
      <c r="D1250" s="20" t="s">
        <v>148</v>
      </c>
      <c r="F1250" s="4">
        <f t="shared" ref="F1250:F1283" si="125">VALUE(E1250)</f>
        <v>0</v>
      </c>
      <c r="H1250" s="4">
        <f t="shared" ref="H1250:H1283" si="126">VALUE(G1250)</f>
        <v>0</v>
      </c>
      <c r="J1250" s="4">
        <f t="shared" ref="J1250:J1283" si="127">VALUE(I1250)</f>
        <v>0</v>
      </c>
      <c r="L1250" s="4">
        <f t="shared" ref="L1250:L1283" si="128">VALUE(K1250)</f>
        <v>0</v>
      </c>
    </row>
    <row r="1251" spans="1:12" x14ac:dyDescent="0.2">
      <c r="A1251" s="20" t="s">
        <v>129</v>
      </c>
      <c r="B1251" s="20" t="s">
        <v>149</v>
      </c>
      <c r="C1251" s="20" t="s">
        <v>161</v>
      </c>
      <c r="D1251" s="20" t="s">
        <v>162</v>
      </c>
      <c r="F1251" s="4">
        <f t="shared" si="125"/>
        <v>0</v>
      </c>
      <c r="H1251" s="4">
        <f t="shared" si="126"/>
        <v>0</v>
      </c>
      <c r="J1251" s="4">
        <f t="shared" si="127"/>
        <v>0</v>
      </c>
      <c r="L1251" s="4">
        <f t="shared" si="128"/>
        <v>0</v>
      </c>
    </row>
    <row r="1252" spans="1:12" x14ac:dyDescent="0.2">
      <c r="A1252" s="20" t="s">
        <v>129</v>
      </c>
      <c r="B1252" s="20" t="s">
        <v>13</v>
      </c>
      <c r="C1252" s="20" t="s">
        <v>161</v>
      </c>
      <c r="D1252" s="20" t="s">
        <v>204</v>
      </c>
      <c r="F1252" s="4">
        <f t="shared" si="125"/>
        <v>0</v>
      </c>
      <c r="G1252" s="21" t="s">
        <v>205</v>
      </c>
      <c r="H1252" s="4">
        <f t="shared" si="126"/>
        <v>18150</v>
      </c>
      <c r="I1252" s="21" t="s">
        <v>206</v>
      </c>
      <c r="J1252" s="4">
        <f t="shared" si="127"/>
        <v>12688.06</v>
      </c>
      <c r="L1252" s="4">
        <f t="shared" si="128"/>
        <v>0</v>
      </c>
    </row>
    <row r="1253" spans="1:12" x14ac:dyDescent="0.2">
      <c r="A1253" s="20" t="s">
        <v>129</v>
      </c>
      <c r="B1253" s="20" t="s">
        <v>207</v>
      </c>
      <c r="C1253" s="20" t="s">
        <v>238</v>
      </c>
      <c r="D1253" s="20" t="s">
        <v>239</v>
      </c>
      <c r="F1253" s="4">
        <f t="shared" si="125"/>
        <v>0</v>
      </c>
      <c r="H1253" s="4">
        <f t="shared" si="126"/>
        <v>0</v>
      </c>
      <c r="J1253" s="4">
        <f t="shared" si="127"/>
        <v>0</v>
      </c>
      <c r="L1253" s="4">
        <f t="shared" si="128"/>
        <v>0</v>
      </c>
    </row>
    <row r="1254" spans="1:12" x14ac:dyDescent="0.2">
      <c r="A1254" s="20" t="s">
        <v>129</v>
      </c>
      <c r="B1254" s="20" t="s">
        <v>78</v>
      </c>
      <c r="C1254" s="20" t="s">
        <v>254</v>
      </c>
      <c r="D1254" s="20" t="s">
        <v>255</v>
      </c>
      <c r="E1254" s="21" t="s">
        <v>256</v>
      </c>
      <c r="F1254" s="4">
        <f t="shared" si="125"/>
        <v>1753.53</v>
      </c>
      <c r="G1254" s="21" t="s">
        <v>256</v>
      </c>
      <c r="H1254" s="4">
        <f t="shared" si="126"/>
        <v>1753.53</v>
      </c>
      <c r="I1254" s="21" t="s">
        <v>256</v>
      </c>
      <c r="J1254" s="4">
        <f t="shared" si="127"/>
        <v>1753.53</v>
      </c>
      <c r="L1254" s="4">
        <f t="shared" si="128"/>
        <v>0</v>
      </c>
    </row>
    <row r="1255" spans="1:12" x14ac:dyDescent="0.2">
      <c r="A1255" s="20" t="s">
        <v>1781</v>
      </c>
      <c r="B1255" s="20" t="s">
        <v>1782</v>
      </c>
      <c r="C1255" s="20" t="s">
        <v>1783</v>
      </c>
      <c r="D1255" s="20" t="s">
        <v>1784</v>
      </c>
      <c r="F1255" s="4">
        <f t="shared" si="125"/>
        <v>0</v>
      </c>
      <c r="H1255" s="4">
        <f t="shared" si="126"/>
        <v>0</v>
      </c>
      <c r="J1255" s="4">
        <f t="shared" si="127"/>
        <v>0</v>
      </c>
      <c r="L1255" s="4">
        <f t="shared" si="128"/>
        <v>0</v>
      </c>
    </row>
    <row r="1256" spans="1:12" x14ac:dyDescent="0.2">
      <c r="A1256" s="20" t="s">
        <v>1781</v>
      </c>
      <c r="B1256" s="20" t="s">
        <v>1782</v>
      </c>
      <c r="C1256" s="20" t="s">
        <v>1785</v>
      </c>
      <c r="D1256" s="20" t="s">
        <v>1786</v>
      </c>
      <c r="F1256" s="4">
        <f t="shared" si="125"/>
        <v>0</v>
      </c>
      <c r="H1256" s="4">
        <f t="shared" si="126"/>
        <v>0</v>
      </c>
      <c r="J1256" s="4">
        <f t="shared" si="127"/>
        <v>0</v>
      </c>
      <c r="L1256" s="4">
        <f t="shared" si="128"/>
        <v>0</v>
      </c>
    </row>
    <row r="1257" spans="1:12" x14ac:dyDescent="0.2">
      <c r="A1257" s="20" t="s">
        <v>1781</v>
      </c>
      <c r="B1257" s="20" t="s">
        <v>1234</v>
      </c>
      <c r="C1257" s="20" t="s">
        <v>1823</v>
      </c>
      <c r="D1257" s="20" t="s">
        <v>1824</v>
      </c>
      <c r="F1257" s="4">
        <f t="shared" si="125"/>
        <v>0</v>
      </c>
      <c r="H1257" s="4">
        <f t="shared" si="126"/>
        <v>0</v>
      </c>
      <c r="J1257" s="4">
        <f t="shared" si="127"/>
        <v>0</v>
      </c>
      <c r="K1257" s="21" t="s">
        <v>45</v>
      </c>
      <c r="L1257" s="4">
        <f t="shared" si="128"/>
        <v>21000</v>
      </c>
    </row>
    <row r="1258" spans="1:12" x14ac:dyDescent="0.2">
      <c r="A1258" s="20" t="s">
        <v>1781</v>
      </c>
      <c r="B1258" s="20" t="s">
        <v>1234</v>
      </c>
      <c r="C1258" s="20" t="s">
        <v>1825</v>
      </c>
      <c r="D1258" s="20" t="s">
        <v>1826</v>
      </c>
      <c r="F1258" s="4">
        <f t="shared" si="125"/>
        <v>0</v>
      </c>
      <c r="H1258" s="4">
        <f t="shared" si="126"/>
        <v>0</v>
      </c>
      <c r="J1258" s="4">
        <f t="shared" si="127"/>
        <v>0</v>
      </c>
      <c r="K1258" s="21" t="s">
        <v>249</v>
      </c>
      <c r="L1258" s="4">
        <f t="shared" si="128"/>
        <v>30000</v>
      </c>
    </row>
    <row r="1259" spans="1:12" x14ac:dyDescent="0.2">
      <c r="A1259" s="20" t="s">
        <v>1781</v>
      </c>
      <c r="B1259" s="20" t="s">
        <v>1234</v>
      </c>
      <c r="C1259" s="20" t="s">
        <v>1827</v>
      </c>
      <c r="D1259" s="20" t="s">
        <v>1828</v>
      </c>
      <c r="F1259" s="4">
        <f t="shared" si="125"/>
        <v>0</v>
      </c>
      <c r="H1259" s="4">
        <f t="shared" si="126"/>
        <v>0</v>
      </c>
      <c r="J1259" s="4">
        <f t="shared" si="127"/>
        <v>0</v>
      </c>
      <c r="L1259" s="4">
        <v>10000</v>
      </c>
    </row>
    <row r="1260" spans="1:12" x14ac:dyDescent="0.2">
      <c r="A1260" s="20" t="s">
        <v>1781</v>
      </c>
      <c r="B1260" s="20" t="s">
        <v>1234</v>
      </c>
      <c r="C1260" s="20" t="s">
        <v>1829</v>
      </c>
      <c r="D1260" s="20" t="s">
        <v>1830</v>
      </c>
      <c r="F1260" s="4">
        <f t="shared" si="125"/>
        <v>0</v>
      </c>
      <c r="H1260" s="4">
        <f t="shared" si="126"/>
        <v>0</v>
      </c>
      <c r="J1260" s="4">
        <f t="shared" si="127"/>
        <v>0</v>
      </c>
      <c r="L1260" s="4">
        <f t="shared" si="128"/>
        <v>0</v>
      </c>
    </row>
    <row r="1261" spans="1:12" x14ac:dyDescent="0.2">
      <c r="A1261" s="20" t="s">
        <v>1781</v>
      </c>
      <c r="B1261" s="20" t="s">
        <v>1234</v>
      </c>
      <c r="C1261" s="20" t="s">
        <v>1831</v>
      </c>
      <c r="D1261" s="20" t="s">
        <v>221</v>
      </c>
      <c r="F1261" s="4">
        <f t="shared" si="125"/>
        <v>0</v>
      </c>
      <c r="H1261" s="4">
        <f t="shared" si="126"/>
        <v>0</v>
      </c>
      <c r="J1261" s="4">
        <f t="shared" si="127"/>
        <v>0</v>
      </c>
      <c r="K1261" s="21" t="s">
        <v>1832</v>
      </c>
      <c r="L1261" s="4">
        <f t="shared" si="128"/>
        <v>70000</v>
      </c>
    </row>
    <row r="1262" spans="1:12" x14ac:dyDescent="0.2">
      <c r="A1262" s="20" t="s">
        <v>1781</v>
      </c>
      <c r="B1262" s="20" t="s">
        <v>1234</v>
      </c>
      <c r="C1262" s="20" t="s">
        <v>1833</v>
      </c>
      <c r="D1262" s="20" t="s">
        <v>1834</v>
      </c>
      <c r="F1262" s="4">
        <f t="shared" si="125"/>
        <v>0</v>
      </c>
      <c r="H1262" s="4">
        <f t="shared" si="126"/>
        <v>0</v>
      </c>
      <c r="J1262" s="4">
        <f t="shared" si="127"/>
        <v>0</v>
      </c>
      <c r="L1262" s="4">
        <f t="shared" si="128"/>
        <v>0</v>
      </c>
    </row>
    <row r="1263" spans="1:12" x14ac:dyDescent="0.2">
      <c r="A1263" s="20" t="s">
        <v>1781</v>
      </c>
      <c r="B1263" s="20" t="s">
        <v>1234</v>
      </c>
      <c r="C1263" s="20" t="s">
        <v>1783</v>
      </c>
      <c r="D1263" s="20" t="s">
        <v>1784</v>
      </c>
      <c r="F1263" s="4">
        <f t="shared" si="125"/>
        <v>0</v>
      </c>
      <c r="H1263" s="4">
        <f t="shared" si="126"/>
        <v>0</v>
      </c>
      <c r="J1263" s="4">
        <f t="shared" si="127"/>
        <v>0</v>
      </c>
      <c r="L1263" s="4">
        <f t="shared" si="128"/>
        <v>0</v>
      </c>
    </row>
    <row r="1264" spans="1:12" x14ac:dyDescent="0.2">
      <c r="A1264" s="20" t="s">
        <v>1781</v>
      </c>
      <c r="B1264" s="20" t="s">
        <v>1234</v>
      </c>
      <c r="C1264" s="20" t="s">
        <v>1835</v>
      </c>
      <c r="D1264" s="20" t="s">
        <v>1836</v>
      </c>
      <c r="F1264" s="4">
        <f t="shared" si="125"/>
        <v>0</v>
      </c>
      <c r="G1264" s="21" t="s">
        <v>1837</v>
      </c>
      <c r="H1264" s="4">
        <f t="shared" si="126"/>
        <v>42199.71</v>
      </c>
      <c r="I1264" s="21" t="s">
        <v>1838</v>
      </c>
      <c r="J1264" s="4">
        <f t="shared" si="127"/>
        <v>41618.93</v>
      </c>
      <c r="L1264" s="4">
        <f t="shared" si="128"/>
        <v>0</v>
      </c>
    </row>
    <row r="1265" spans="1:12" x14ac:dyDescent="0.2">
      <c r="A1265" s="20" t="s">
        <v>1781</v>
      </c>
      <c r="B1265" s="20" t="s">
        <v>1234</v>
      </c>
      <c r="C1265" s="20" t="s">
        <v>1785</v>
      </c>
      <c r="D1265" s="20" t="s">
        <v>1839</v>
      </c>
      <c r="F1265" s="4">
        <f t="shared" si="125"/>
        <v>0</v>
      </c>
      <c r="H1265" s="4">
        <f t="shared" si="126"/>
        <v>0</v>
      </c>
      <c r="J1265" s="4">
        <f t="shared" si="127"/>
        <v>0</v>
      </c>
      <c r="L1265" s="4">
        <f t="shared" si="128"/>
        <v>0</v>
      </c>
    </row>
    <row r="1266" spans="1:12" x14ac:dyDescent="0.2">
      <c r="A1266" s="20" t="s">
        <v>1781</v>
      </c>
      <c r="B1266" s="20" t="s">
        <v>1234</v>
      </c>
      <c r="C1266" s="20" t="s">
        <v>1840</v>
      </c>
      <c r="D1266" s="20" t="s">
        <v>1841</v>
      </c>
      <c r="F1266" s="4">
        <f t="shared" si="125"/>
        <v>0</v>
      </c>
      <c r="G1266" s="21" t="s">
        <v>1842</v>
      </c>
      <c r="H1266" s="4">
        <f t="shared" si="126"/>
        <v>28663.85</v>
      </c>
      <c r="I1266" s="21" t="s">
        <v>1842</v>
      </c>
      <c r="J1266" s="4">
        <f t="shared" si="127"/>
        <v>28663.85</v>
      </c>
      <c r="L1266" s="4">
        <f t="shared" si="128"/>
        <v>0</v>
      </c>
    </row>
    <row r="1267" spans="1:12" x14ac:dyDescent="0.2">
      <c r="A1267" s="20" t="s">
        <v>1781</v>
      </c>
      <c r="B1267" s="20" t="s">
        <v>1234</v>
      </c>
      <c r="C1267" s="20" t="s">
        <v>1843</v>
      </c>
      <c r="D1267" s="20" t="s">
        <v>1844</v>
      </c>
      <c r="F1267" s="4">
        <f t="shared" si="125"/>
        <v>0</v>
      </c>
      <c r="H1267" s="4">
        <f t="shared" si="126"/>
        <v>0</v>
      </c>
      <c r="J1267" s="4">
        <f t="shared" si="127"/>
        <v>0</v>
      </c>
      <c r="K1267" s="21" t="s">
        <v>69</v>
      </c>
      <c r="L1267" s="4">
        <f t="shared" si="128"/>
        <v>15000</v>
      </c>
    </row>
    <row r="1268" spans="1:12" x14ac:dyDescent="0.2">
      <c r="A1268" s="20" t="s">
        <v>1781</v>
      </c>
      <c r="B1268" s="20" t="s">
        <v>250</v>
      </c>
      <c r="C1268" s="20" t="s">
        <v>1853</v>
      </c>
      <c r="D1268" s="20" t="s">
        <v>1854</v>
      </c>
      <c r="F1268" s="4">
        <f t="shared" si="125"/>
        <v>0</v>
      </c>
      <c r="H1268" s="4">
        <f t="shared" si="126"/>
        <v>0</v>
      </c>
      <c r="J1268" s="4">
        <f t="shared" si="127"/>
        <v>0</v>
      </c>
      <c r="L1268" s="4">
        <f t="shared" si="128"/>
        <v>0</v>
      </c>
    </row>
    <row r="1269" spans="1:12" x14ac:dyDescent="0.2">
      <c r="A1269" s="20" t="s">
        <v>1855</v>
      </c>
      <c r="B1269" s="20" t="s">
        <v>860</v>
      </c>
      <c r="C1269" s="20" t="s">
        <v>1875</v>
      </c>
      <c r="D1269" s="20" t="s">
        <v>1876</v>
      </c>
      <c r="F1269" s="4">
        <f t="shared" si="125"/>
        <v>0</v>
      </c>
      <c r="H1269" s="4">
        <f t="shared" si="126"/>
        <v>0</v>
      </c>
      <c r="J1269" s="4">
        <f t="shared" si="127"/>
        <v>0</v>
      </c>
      <c r="K1269" s="21" t="s">
        <v>127</v>
      </c>
      <c r="L1269" s="4">
        <f t="shared" si="128"/>
        <v>2500</v>
      </c>
    </row>
    <row r="1270" spans="1:12" x14ac:dyDescent="0.2">
      <c r="A1270" s="20" t="s">
        <v>1855</v>
      </c>
      <c r="B1270" s="20" t="s">
        <v>900</v>
      </c>
      <c r="C1270" s="20" t="s">
        <v>1884</v>
      </c>
      <c r="D1270" s="20" t="s">
        <v>1885</v>
      </c>
      <c r="F1270" s="4">
        <f t="shared" si="125"/>
        <v>0</v>
      </c>
      <c r="G1270" s="21" t="s">
        <v>1886</v>
      </c>
      <c r="H1270" s="4">
        <f t="shared" si="126"/>
        <v>2662</v>
      </c>
      <c r="I1270" s="21" t="s">
        <v>1886</v>
      </c>
      <c r="J1270" s="4">
        <f t="shared" si="127"/>
        <v>2662</v>
      </c>
      <c r="K1270" s="21" t="s">
        <v>1887</v>
      </c>
      <c r="L1270" s="4">
        <f t="shared" si="128"/>
        <v>4964.0600000000004</v>
      </c>
    </row>
    <row r="1271" spans="1:12" x14ac:dyDescent="0.2">
      <c r="A1271" s="20" t="s">
        <v>1855</v>
      </c>
      <c r="B1271" s="20" t="s">
        <v>1914</v>
      </c>
      <c r="C1271" s="20" t="s">
        <v>1884</v>
      </c>
      <c r="D1271" s="20" t="s">
        <v>1917</v>
      </c>
      <c r="F1271" s="4">
        <f t="shared" si="125"/>
        <v>0</v>
      </c>
      <c r="H1271" s="4">
        <f t="shared" si="126"/>
        <v>0</v>
      </c>
      <c r="J1271" s="4">
        <f t="shared" si="127"/>
        <v>0</v>
      </c>
      <c r="L1271" s="4">
        <f t="shared" si="128"/>
        <v>0</v>
      </c>
    </row>
    <row r="1272" spans="1:12" x14ac:dyDescent="0.2">
      <c r="A1272" s="20" t="s">
        <v>1855</v>
      </c>
      <c r="B1272" s="20" t="s">
        <v>1914</v>
      </c>
      <c r="C1272" s="20" t="s">
        <v>1823</v>
      </c>
      <c r="D1272" s="20" t="s">
        <v>1918</v>
      </c>
      <c r="F1272" s="4">
        <f t="shared" si="125"/>
        <v>0</v>
      </c>
      <c r="H1272" s="4">
        <f t="shared" si="126"/>
        <v>0</v>
      </c>
      <c r="J1272" s="4">
        <f t="shared" si="127"/>
        <v>0</v>
      </c>
      <c r="L1272" s="4">
        <f t="shared" si="128"/>
        <v>0</v>
      </c>
    </row>
    <row r="1273" spans="1:12" x14ac:dyDescent="0.2">
      <c r="A1273" s="20" t="s">
        <v>1855</v>
      </c>
      <c r="B1273" s="20" t="s">
        <v>1914</v>
      </c>
      <c r="C1273" s="20" t="s">
        <v>1919</v>
      </c>
      <c r="D1273" s="20" t="s">
        <v>1920</v>
      </c>
      <c r="F1273" s="4">
        <f t="shared" si="125"/>
        <v>0</v>
      </c>
      <c r="H1273" s="4">
        <f t="shared" si="126"/>
        <v>0</v>
      </c>
      <c r="J1273" s="4">
        <f t="shared" si="127"/>
        <v>0</v>
      </c>
      <c r="L1273" s="4">
        <f t="shared" si="128"/>
        <v>0</v>
      </c>
    </row>
    <row r="1274" spans="1:12" x14ac:dyDescent="0.2">
      <c r="A1274" s="20" t="s">
        <v>1978</v>
      </c>
      <c r="B1274" s="20" t="s">
        <v>1979</v>
      </c>
      <c r="C1274" s="20" t="s">
        <v>1884</v>
      </c>
      <c r="D1274" s="20" t="s">
        <v>2016</v>
      </c>
      <c r="F1274" s="4">
        <f t="shared" si="125"/>
        <v>0</v>
      </c>
      <c r="H1274" s="4">
        <f t="shared" si="126"/>
        <v>0</v>
      </c>
      <c r="J1274" s="4">
        <f t="shared" si="127"/>
        <v>0</v>
      </c>
      <c r="L1274" s="4">
        <f t="shared" si="128"/>
        <v>0</v>
      </c>
    </row>
    <row r="1275" spans="1:12" x14ac:dyDescent="0.2">
      <c r="A1275" s="20" t="s">
        <v>2035</v>
      </c>
      <c r="B1275" s="20" t="s">
        <v>2038</v>
      </c>
      <c r="C1275" s="20" t="s">
        <v>1884</v>
      </c>
      <c r="D1275" s="20" t="s">
        <v>2044</v>
      </c>
      <c r="F1275" s="4">
        <f t="shared" si="125"/>
        <v>0</v>
      </c>
      <c r="G1275" s="21" t="s">
        <v>2045</v>
      </c>
      <c r="H1275" s="4">
        <f t="shared" si="126"/>
        <v>1600.32</v>
      </c>
      <c r="I1275" s="21" t="s">
        <v>2046</v>
      </c>
      <c r="J1275" s="4">
        <f t="shared" si="127"/>
        <v>1057.5999999999999</v>
      </c>
      <c r="L1275" s="4">
        <f t="shared" si="128"/>
        <v>0</v>
      </c>
    </row>
    <row r="1276" spans="1:12" x14ac:dyDescent="0.2">
      <c r="A1276" s="20" t="s">
        <v>2074</v>
      </c>
      <c r="B1276" s="20" t="s">
        <v>2130</v>
      </c>
      <c r="C1276" s="20" t="s">
        <v>2133</v>
      </c>
      <c r="D1276" s="20" t="s">
        <v>2134</v>
      </c>
      <c r="F1276" s="4">
        <f t="shared" si="125"/>
        <v>0</v>
      </c>
      <c r="H1276" s="4">
        <f t="shared" si="126"/>
        <v>0</v>
      </c>
      <c r="J1276" s="4">
        <f t="shared" si="127"/>
        <v>0</v>
      </c>
      <c r="L1276" s="4">
        <f t="shared" si="128"/>
        <v>0</v>
      </c>
    </row>
    <row r="1277" spans="1:12" x14ac:dyDescent="0.2">
      <c r="A1277" s="20" t="s">
        <v>2074</v>
      </c>
      <c r="B1277" s="20" t="s">
        <v>2130</v>
      </c>
      <c r="C1277" s="20" t="s">
        <v>2135</v>
      </c>
      <c r="D1277" s="20" t="s">
        <v>2136</v>
      </c>
      <c r="F1277" s="4">
        <f t="shared" si="125"/>
        <v>0</v>
      </c>
      <c r="H1277" s="4">
        <f t="shared" si="126"/>
        <v>0</v>
      </c>
      <c r="J1277" s="4">
        <f t="shared" si="127"/>
        <v>0</v>
      </c>
      <c r="L1277" s="4">
        <f t="shared" si="128"/>
        <v>0</v>
      </c>
    </row>
    <row r="1278" spans="1:12" x14ac:dyDescent="0.2">
      <c r="A1278" s="20" t="s">
        <v>2074</v>
      </c>
      <c r="B1278" s="20" t="s">
        <v>2137</v>
      </c>
      <c r="C1278" s="20" t="s">
        <v>2133</v>
      </c>
      <c r="D1278" s="20" t="s">
        <v>2148</v>
      </c>
      <c r="F1278" s="4">
        <f t="shared" si="125"/>
        <v>0</v>
      </c>
      <c r="H1278" s="4">
        <f t="shared" si="126"/>
        <v>0</v>
      </c>
      <c r="J1278" s="4">
        <f t="shared" si="127"/>
        <v>0</v>
      </c>
      <c r="L1278" s="4">
        <f t="shared" si="128"/>
        <v>0</v>
      </c>
    </row>
    <row r="1279" spans="1:12" x14ac:dyDescent="0.2">
      <c r="A1279" s="20" t="s">
        <v>2074</v>
      </c>
      <c r="B1279" s="20" t="s">
        <v>2137</v>
      </c>
      <c r="C1279" s="20" t="s">
        <v>2135</v>
      </c>
      <c r="D1279" s="20" t="s">
        <v>2149</v>
      </c>
      <c r="F1279" s="4">
        <f t="shared" si="125"/>
        <v>0</v>
      </c>
      <c r="H1279" s="4">
        <f t="shared" si="126"/>
        <v>0</v>
      </c>
      <c r="J1279" s="4">
        <f t="shared" si="127"/>
        <v>0</v>
      </c>
      <c r="L1279" s="4">
        <f t="shared" si="128"/>
        <v>0</v>
      </c>
    </row>
    <row r="1280" spans="1:12" x14ac:dyDescent="0.2">
      <c r="A1280" s="20" t="s">
        <v>2074</v>
      </c>
      <c r="B1280" s="20" t="s">
        <v>2137</v>
      </c>
      <c r="C1280" s="20" t="s">
        <v>2150</v>
      </c>
      <c r="D1280" s="20" t="s">
        <v>2151</v>
      </c>
      <c r="F1280" s="4">
        <f t="shared" si="125"/>
        <v>0</v>
      </c>
      <c r="H1280" s="4">
        <f t="shared" si="126"/>
        <v>0</v>
      </c>
      <c r="J1280" s="4">
        <f t="shared" si="127"/>
        <v>0</v>
      </c>
      <c r="L1280" s="4">
        <f t="shared" si="128"/>
        <v>0</v>
      </c>
    </row>
    <row r="1281" spans="1:12" x14ac:dyDescent="0.2">
      <c r="A1281" s="20" t="s">
        <v>2074</v>
      </c>
      <c r="B1281" s="20" t="s">
        <v>2152</v>
      </c>
      <c r="C1281" s="20" t="s">
        <v>1884</v>
      </c>
      <c r="D1281" s="20" t="s">
        <v>2158</v>
      </c>
      <c r="F1281" s="4">
        <f t="shared" si="125"/>
        <v>0</v>
      </c>
      <c r="H1281" s="4">
        <f t="shared" si="126"/>
        <v>0</v>
      </c>
      <c r="J1281" s="4">
        <f t="shared" si="127"/>
        <v>0</v>
      </c>
      <c r="L1281" s="4">
        <f t="shared" si="128"/>
        <v>0</v>
      </c>
    </row>
    <row r="1282" spans="1:12" x14ac:dyDescent="0.2">
      <c r="A1282" s="20" t="s">
        <v>2159</v>
      </c>
      <c r="B1282" s="20" t="s">
        <v>266</v>
      </c>
      <c r="C1282" s="20" t="s">
        <v>238</v>
      </c>
      <c r="D1282" s="20" t="s">
        <v>2189</v>
      </c>
      <c r="F1282" s="4">
        <f t="shared" si="125"/>
        <v>0</v>
      </c>
      <c r="H1282" s="4">
        <f t="shared" si="126"/>
        <v>0</v>
      </c>
      <c r="J1282" s="4">
        <f t="shared" si="127"/>
        <v>0</v>
      </c>
      <c r="K1282" s="21" t="s">
        <v>169</v>
      </c>
      <c r="L1282" s="4">
        <f t="shared" si="128"/>
        <v>2000</v>
      </c>
    </row>
    <row r="1283" spans="1:12" x14ac:dyDescent="0.2">
      <c r="A1283" s="20" t="s">
        <v>2159</v>
      </c>
      <c r="B1283" s="20" t="s">
        <v>2240</v>
      </c>
      <c r="C1283" s="20" t="s">
        <v>161</v>
      </c>
      <c r="D1283" s="20" t="s">
        <v>2257</v>
      </c>
      <c r="E1283" s="21" t="s">
        <v>146</v>
      </c>
      <c r="F1283" s="4">
        <f t="shared" si="125"/>
        <v>10000</v>
      </c>
      <c r="G1283" s="21" t="s">
        <v>146</v>
      </c>
      <c r="H1283" s="4">
        <f t="shared" si="126"/>
        <v>10000</v>
      </c>
      <c r="I1283" s="21" t="s">
        <v>2258</v>
      </c>
      <c r="J1283" s="4">
        <f t="shared" si="127"/>
        <v>9948.02</v>
      </c>
      <c r="K1283" s="21" t="s">
        <v>2259</v>
      </c>
      <c r="L1283" s="4">
        <f t="shared" si="128"/>
        <v>9948.01</v>
      </c>
    </row>
    <row r="1284" spans="1:12" x14ac:dyDescent="0.2">
      <c r="A1284" s="20" t="s">
        <v>2289</v>
      </c>
      <c r="B1284" s="20" t="s">
        <v>2309</v>
      </c>
      <c r="C1284" s="20" t="s">
        <v>2150</v>
      </c>
      <c r="D1284" s="20" t="s">
        <v>2324</v>
      </c>
      <c r="F1284" s="4">
        <f t="shared" ref="F1284:F1315" si="129">VALUE(E1284)</f>
        <v>0</v>
      </c>
      <c r="G1284" s="21" t="s">
        <v>2325</v>
      </c>
      <c r="H1284" s="4">
        <f t="shared" ref="H1284:H1315" si="130">VALUE(G1284)</f>
        <v>1978.81</v>
      </c>
      <c r="J1284" s="4">
        <f t="shared" ref="J1284:J1315" si="131">VALUE(I1284)</f>
        <v>0</v>
      </c>
      <c r="L1284" s="4">
        <f t="shared" ref="L1284:L1304" si="132">VALUE(K1284)</f>
        <v>0</v>
      </c>
    </row>
    <row r="1285" spans="1:12" x14ac:dyDescent="0.2">
      <c r="A1285" s="20" t="s">
        <v>2289</v>
      </c>
      <c r="B1285" s="20" t="s">
        <v>2309</v>
      </c>
      <c r="C1285" s="20" t="s">
        <v>1875</v>
      </c>
      <c r="D1285" s="20" t="s">
        <v>2326</v>
      </c>
      <c r="F1285" s="4">
        <f t="shared" si="129"/>
        <v>0</v>
      </c>
      <c r="G1285" s="21" t="s">
        <v>2327</v>
      </c>
      <c r="H1285" s="4">
        <f t="shared" si="130"/>
        <v>432.32</v>
      </c>
      <c r="J1285" s="4">
        <f t="shared" si="131"/>
        <v>0</v>
      </c>
      <c r="L1285" s="4">
        <v>10164</v>
      </c>
    </row>
    <row r="1286" spans="1:12" x14ac:dyDescent="0.2">
      <c r="A1286" s="20" t="s">
        <v>2346</v>
      </c>
      <c r="B1286" s="20" t="s">
        <v>381</v>
      </c>
      <c r="C1286" s="20" t="s">
        <v>1875</v>
      </c>
      <c r="D1286" s="20" t="s">
        <v>2357</v>
      </c>
      <c r="F1286" s="4">
        <f t="shared" si="129"/>
        <v>0</v>
      </c>
      <c r="H1286" s="4">
        <f t="shared" si="130"/>
        <v>0</v>
      </c>
      <c r="J1286" s="4">
        <f t="shared" si="131"/>
        <v>0</v>
      </c>
      <c r="K1286" s="21" t="s">
        <v>1817</v>
      </c>
      <c r="L1286" s="4">
        <f t="shared" si="132"/>
        <v>18000</v>
      </c>
    </row>
    <row r="1287" spans="1:12" x14ac:dyDescent="0.2">
      <c r="A1287" s="20" t="s">
        <v>2346</v>
      </c>
      <c r="B1287" s="20" t="s">
        <v>390</v>
      </c>
      <c r="C1287" s="20" t="s">
        <v>2376</v>
      </c>
      <c r="D1287" s="20" t="s">
        <v>2377</v>
      </c>
      <c r="F1287" s="4">
        <f t="shared" si="129"/>
        <v>0</v>
      </c>
      <c r="H1287" s="4">
        <f t="shared" si="130"/>
        <v>0</v>
      </c>
      <c r="J1287" s="4">
        <f t="shared" si="131"/>
        <v>0</v>
      </c>
      <c r="L1287" s="4">
        <f t="shared" si="132"/>
        <v>0</v>
      </c>
    </row>
    <row r="1288" spans="1:12" x14ac:dyDescent="0.2">
      <c r="A1288" s="20" t="s">
        <v>2346</v>
      </c>
      <c r="B1288" s="20" t="s">
        <v>390</v>
      </c>
      <c r="C1288" s="20" t="s">
        <v>1884</v>
      </c>
      <c r="D1288" s="20" t="s">
        <v>2378</v>
      </c>
      <c r="F1288" s="4">
        <f t="shared" si="129"/>
        <v>0</v>
      </c>
      <c r="H1288" s="4">
        <f t="shared" si="130"/>
        <v>0</v>
      </c>
      <c r="J1288" s="4">
        <f t="shared" si="131"/>
        <v>0</v>
      </c>
      <c r="L1288" s="4">
        <f t="shared" si="132"/>
        <v>0</v>
      </c>
    </row>
    <row r="1289" spans="1:12" x14ac:dyDescent="0.2">
      <c r="A1289" s="20" t="s">
        <v>2346</v>
      </c>
      <c r="B1289" s="20" t="s">
        <v>390</v>
      </c>
      <c r="C1289" s="20" t="s">
        <v>2379</v>
      </c>
      <c r="D1289" s="20" t="s">
        <v>2380</v>
      </c>
      <c r="F1289" s="4">
        <f t="shared" si="129"/>
        <v>0</v>
      </c>
      <c r="H1289" s="4">
        <f t="shared" si="130"/>
        <v>0</v>
      </c>
      <c r="J1289" s="4">
        <f t="shared" si="131"/>
        <v>0</v>
      </c>
      <c r="L1289" s="4">
        <f t="shared" si="132"/>
        <v>0</v>
      </c>
    </row>
    <row r="1290" spans="1:12" x14ac:dyDescent="0.2">
      <c r="A1290" s="20" t="s">
        <v>2346</v>
      </c>
      <c r="B1290" s="20" t="s">
        <v>2389</v>
      </c>
      <c r="C1290" s="20" t="s">
        <v>161</v>
      </c>
      <c r="D1290" s="20" t="s">
        <v>2390</v>
      </c>
      <c r="F1290" s="4">
        <f t="shared" si="129"/>
        <v>0</v>
      </c>
      <c r="H1290" s="4">
        <f t="shared" si="130"/>
        <v>0</v>
      </c>
      <c r="J1290" s="4">
        <f t="shared" si="131"/>
        <v>0</v>
      </c>
      <c r="K1290" s="21" t="s">
        <v>1817</v>
      </c>
      <c r="L1290" s="4">
        <f t="shared" si="132"/>
        <v>18000</v>
      </c>
    </row>
    <row r="1291" spans="1:12" x14ac:dyDescent="0.2">
      <c r="A1291" s="20" t="s">
        <v>2346</v>
      </c>
      <c r="B1291" s="20" t="s">
        <v>149</v>
      </c>
      <c r="C1291" s="20" t="s">
        <v>2422</v>
      </c>
      <c r="D1291" s="20" t="s">
        <v>2423</v>
      </c>
      <c r="F1291" s="4">
        <f t="shared" si="129"/>
        <v>0</v>
      </c>
      <c r="H1291" s="4">
        <f t="shared" si="130"/>
        <v>0</v>
      </c>
      <c r="J1291" s="4">
        <f t="shared" si="131"/>
        <v>0</v>
      </c>
      <c r="L1291" s="4">
        <f t="shared" si="132"/>
        <v>0</v>
      </c>
    </row>
    <row r="1292" spans="1:12" x14ac:dyDescent="0.2">
      <c r="A1292" s="20" t="s">
        <v>2346</v>
      </c>
      <c r="B1292" s="20" t="s">
        <v>149</v>
      </c>
      <c r="C1292" s="20" t="s">
        <v>2424</v>
      </c>
      <c r="D1292" s="20" t="s">
        <v>2425</v>
      </c>
      <c r="F1292" s="4">
        <f t="shared" si="129"/>
        <v>0</v>
      </c>
      <c r="G1292" s="21" t="s">
        <v>2426</v>
      </c>
      <c r="H1292" s="4">
        <f t="shared" si="130"/>
        <v>714.93</v>
      </c>
      <c r="I1292" s="21" t="s">
        <v>260</v>
      </c>
      <c r="J1292" s="4">
        <f t="shared" si="131"/>
        <v>600</v>
      </c>
      <c r="L1292" s="4">
        <f t="shared" si="132"/>
        <v>0</v>
      </c>
    </row>
    <row r="1293" spans="1:12" x14ac:dyDescent="0.2">
      <c r="A1293" s="20" t="s">
        <v>2346</v>
      </c>
      <c r="B1293" s="20" t="s">
        <v>149</v>
      </c>
      <c r="C1293" s="20" t="s">
        <v>2427</v>
      </c>
      <c r="D1293" s="20" t="s">
        <v>2428</v>
      </c>
      <c r="F1293" s="4">
        <f t="shared" si="129"/>
        <v>0</v>
      </c>
      <c r="G1293" s="21" t="s">
        <v>2429</v>
      </c>
      <c r="H1293" s="4">
        <f t="shared" si="130"/>
        <v>19783.88</v>
      </c>
      <c r="I1293" s="21" t="s">
        <v>2430</v>
      </c>
      <c r="J1293" s="4">
        <f t="shared" si="131"/>
        <v>19706.759999999998</v>
      </c>
      <c r="L1293" s="4">
        <f t="shared" si="132"/>
        <v>0</v>
      </c>
    </row>
    <row r="1294" spans="1:12" x14ac:dyDescent="0.2">
      <c r="A1294" s="20" t="s">
        <v>2346</v>
      </c>
      <c r="B1294" s="20" t="s">
        <v>149</v>
      </c>
      <c r="C1294" s="20" t="s">
        <v>2431</v>
      </c>
      <c r="D1294" s="20" t="s">
        <v>2432</v>
      </c>
      <c r="F1294" s="4">
        <f t="shared" si="129"/>
        <v>0</v>
      </c>
      <c r="H1294" s="4">
        <f t="shared" si="130"/>
        <v>0</v>
      </c>
      <c r="J1294" s="4">
        <f t="shared" si="131"/>
        <v>0</v>
      </c>
      <c r="L1294" s="4">
        <f t="shared" si="132"/>
        <v>0</v>
      </c>
    </row>
    <row r="1295" spans="1:12" x14ac:dyDescent="0.2">
      <c r="A1295" s="20" t="s">
        <v>2346</v>
      </c>
      <c r="B1295" s="20" t="s">
        <v>149</v>
      </c>
      <c r="C1295" s="20" t="s">
        <v>2433</v>
      </c>
      <c r="D1295" s="20" t="s">
        <v>2434</v>
      </c>
      <c r="F1295" s="4">
        <f t="shared" si="129"/>
        <v>0</v>
      </c>
      <c r="H1295" s="4">
        <f t="shared" si="130"/>
        <v>0</v>
      </c>
      <c r="J1295" s="4">
        <f t="shared" si="131"/>
        <v>0</v>
      </c>
      <c r="L1295" s="4">
        <f t="shared" si="132"/>
        <v>0</v>
      </c>
    </row>
    <row r="1296" spans="1:12" x14ac:dyDescent="0.2">
      <c r="A1296" s="20" t="s">
        <v>2346</v>
      </c>
      <c r="B1296" s="20" t="s">
        <v>149</v>
      </c>
      <c r="C1296" s="20" t="s">
        <v>2435</v>
      </c>
      <c r="D1296" s="20" t="s">
        <v>2436</v>
      </c>
      <c r="F1296" s="4">
        <f t="shared" si="129"/>
        <v>0</v>
      </c>
      <c r="H1296" s="4">
        <f t="shared" si="130"/>
        <v>0</v>
      </c>
      <c r="J1296" s="4">
        <f t="shared" si="131"/>
        <v>0</v>
      </c>
      <c r="L1296" s="4">
        <f t="shared" si="132"/>
        <v>0</v>
      </c>
    </row>
    <row r="1297" spans="1:12" x14ac:dyDescent="0.2">
      <c r="A1297" s="20" t="s">
        <v>2346</v>
      </c>
      <c r="B1297" s="20" t="s">
        <v>149</v>
      </c>
      <c r="C1297" s="20" t="s">
        <v>2437</v>
      </c>
      <c r="D1297" s="20" t="s">
        <v>2438</v>
      </c>
      <c r="F1297" s="4">
        <f t="shared" si="129"/>
        <v>0</v>
      </c>
      <c r="H1297" s="4">
        <f t="shared" si="130"/>
        <v>0</v>
      </c>
      <c r="J1297" s="4">
        <f t="shared" si="131"/>
        <v>0</v>
      </c>
      <c r="L1297" s="4">
        <f t="shared" si="132"/>
        <v>0</v>
      </c>
    </row>
    <row r="1298" spans="1:12" x14ac:dyDescent="0.2">
      <c r="A1298" s="20" t="s">
        <v>2346</v>
      </c>
      <c r="B1298" s="20" t="s">
        <v>149</v>
      </c>
      <c r="C1298" s="20" t="s">
        <v>2439</v>
      </c>
      <c r="D1298" s="20" t="s">
        <v>2440</v>
      </c>
      <c r="F1298" s="4">
        <f t="shared" si="129"/>
        <v>0</v>
      </c>
      <c r="H1298" s="4">
        <f t="shared" si="130"/>
        <v>0</v>
      </c>
      <c r="J1298" s="4">
        <f t="shared" si="131"/>
        <v>0</v>
      </c>
      <c r="L1298" s="4">
        <f t="shared" si="132"/>
        <v>0</v>
      </c>
    </row>
    <row r="1299" spans="1:12" x14ac:dyDescent="0.2">
      <c r="A1299" s="20" t="s">
        <v>2346</v>
      </c>
      <c r="B1299" s="20" t="s">
        <v>149</v>
      </c>
      <c r="C1299" s="20" t="s">
        <v>2441</v>
      </c>
      <c r="D1299" s="20" t="s">
        <v>2442</v>
      </c>
      <c r="F1299" s="4">
        <f t="shared" si="129"/>
        <v>0</v>
      </c>
      <c r="H1299" s="4">
        <f t="shared" si="130"/>
        <v>0</v>
      </c>
      <c r="J1299" s="4">
        <f t="shared" si="131"/>
        <v>0</v>
      </c>
      <c r="L1299" s="4">
        <f t="shared" si="132"/>
        <v>0</v>
      </c>
    </row>
    <row r="1300" spans="1:12" x14ac:dyDescent="0.2">
      <c r="A1300" s="20" t="s">
        <v>2346</v>
      </c>
      <c r="B1300" s="20" t="s">
        <v>149</v>
      </c>
      <c r="C1300" s="20" t="s">
        <v>2443</v>
      </c>
      <c r="D1300" s="20" t="s">
        <v>2444</v>
      </c>
      <c r="F1300" s="4">
        <f t="shared" si="129"/>
        <v>0</v>
      </c>
      <c r="H1300" s="4">
        <f t="shared" si="130"/>
        <v>0</v>
      </c>
      <c r="J1300" s="4">
        <f t="shared" si="131"/>
        <v>0</v>
      </c>
      <c r="L1300" s="4">
        <f t="shared" si="132"/>
        <v>0</v>
      </c>
    </row>
    <row r="1301" spans="1:12" x14ac:dyDescent="0.2">
      <c r="A1301" s="20" t="s">
        <v>2346</v>
      </c>
      <c r="B1301" s="20" t="s">
        <v>149</v>
      </c>
      <c r="C1301" s="20" t="s">
        <v>2445</v>
      </c>
      <c r="D1301" s="20" t="s">
        <v>2446</v>
      </c>
      <c r="F1301" s="4">
        <f t="shared" si="129"/>
        <v>0</v>
      </c>
      <c r="H1301" s="4">
        <f t="shared" si="130"/>
        <v>0</v>
      </c>
      <c r="J1301" s="4">
        <f t="shared" si="131"/>
        <v>0</v>
      </c>
      <c r="L1301" s="4">
        <f t="shared" si="132"/>
        <v>0</v>
      </c>
    </row>
    <row r="1302" spans="1:12" x14ac:dyDescent="0.2">
      <c r="A1302" s="20" t="s">
        <v>2346</v>
      </c>
      <c r="B1302" s="20" t="s">
        <v>149</v>
      </c>
      <c r="C1302" s="20" t="s">
        <v>2447</v>
      </c>
      <c r="D1302" s="20" t="s">
        <v>2448</v>
      </c>
      <c r="F1302" s="4">
        <f t="shared" si="129"/>
        <v>0</v>
      </c>
      <c r="H1302" s="4">
        <f t="shared" si="130"/>
        <v>0</v>
      </c>
      <c r="J1302" s="4">
        <f t="shared" si="131"/>
        <v>0</v>
      </c>
      <c r="L1302" s="4">
        <f t="shared" si="132"/>
        <v>0</v>
      </c>
    </row>
    <row r="1303" spans="1:12" x14ac:dyDescent="0.2">
      <c r="A1303" s="20" t="s">
        <v>2346</v>
      </c>
      <c r="B1303" s="20" t="s">
        <v>149</v>
      </c>
      <c r="C1303" s="20" t="s">
        <v>2449</v>
      </c>
      <c r="D1303" s="20" t="s">
        <v>2450</v>
      </c>
      <c r="F1303" s="4">
        <f t="shared" si="129"/>
        <v>0</v>
      </c>
      <c r="H1303" s="4">
        <f t="shared" si="130"/>
        <v>0</v>
      </c>
      <c r="J1303" s="4">
        <f t="shared" si="131"/>
        <v>0</v>
      </c>
      <c r="L1303" s="4">
        <f t="shared" si="132"/>
        <v>0</v>
      </c>
    </row>
    <row r="1304" spans="1:12" x14ac:dyDescent="0.2">
      <c r="A1304" s="20" t="s">
        <v>2346</v>
      </c>
      <c r="B1304" s="20" t="s">
        <v>149</v>
      </c>
      <c r="C1304" s="20" t="s">
        <v>2451</v>
      </c>
      <c r="D1304" s="20" t="s">
        <v>2452</v>
      </c>
      <c r="F1304" s="4">
        <f t="shared" si="129"/>
        <v>0</v>
      </c>
      <c r="H1304" s="4">
        <f t="shared" si="130"/>
        <v>0</v>
      </c>
      <c r="J1304" s="4">
        <f t="shared" si="131"/>
        <v>0</v>
      </c>
      <c r="L1304" s="4">
        <f t="shared" si="132"/>
        <v>0</v>
      </c>
    </row>
    <row r="1305" spans="1:12" x14ac:dyDescent="0.2">
      <c r="A1305" s="20" t="s">
        <v>2346</v>
      </c>
      <c r="B1305" s="20" t="s">
        <v>149</v>
      </c>
      <c r="C1305" s="20" t="s">
        <v>2453</v>
      </c>
      <c r="D1305" s="20" t="s">
        <v>2454</v>
      </c>
      <c r="F1305" s="4">
        <f t="shared" si="129"/>
        <v>0</v>
      </c>
      <c r="H1305" s="4">
        <f t="shared" si="130"/>
        <v>0</v>
      </c>
      <c r="J1305" s="4">
        <f t="shared" si="131"/>
        <v>0</v>
      </c>
      <c r="K1305" s="21" t="s">
        <v>2455</v>
      </c>
      <c r="L1305" s="4">
        <v>200000</v>
      </c>
    </row>
    <row r="1306" spans="1:12" x14ac:dyDescent="0.2">
      <c r="A1306" s="20" t="s">
        <v>2346</v>
      </c>
      <c r="B1306" s="20" t="s">
        <v>149</v>
      </c>
      <c r="C1306" s="20" t="s">
        <v>2456</v>
      </c>
      <c r="D1306" s="20" t="s">
        <v>2457</v>
      </c>
      <c r="F1306" s="4">
        <f t="shared" si="129"/>
        <v>0</v>
      </c>
      <c r="H1306" s="4">
        <f t="shared" si="130"/>
        <v>0</v>
      </c>
      <c r="J1306" s="4">
        <f t="shared" si="131"/>
        <v>0</v>
      </c>
      <c r="L1306" s="4">
        <f t="shared" ref="L1306:L1335" si="133">VALUE(K1306)</f>
        <v>0</v>
      </c>
    </row>
    <row r="1307" spans="1:12" x14ac:dyDescent="0.2">
      <c r="A1307" s="20" t="s">
        <v>2346</v>
      </c>
      <c r="B1307" s="20" t="s">
        <v>149</v>
      </c>
      <c r="C1307" s="20" t="s">
        <v>2458</v>
      </c>
      <c r="D1307" s="20" t="s">
        <v>2459</v>
      </c>
      <c r="F1307" s="4">
        <f t="shared" si="129"/>
        <v>0</v>
      </c>
      <c r="G1307" s="21" t="s">
        <v>2460</v>
      </c>
      <c r="H1307" s="4">
        <f t="shared" si="130"/>
        <v>905.16</v>
      </c>
      <c r="J1307" s="4">
        <f t="shared" si="131"/>
        <v>0</v>
      </c>
      <c r="L1307" s="4">
        <f t="shared" si="133"/>
        <v>0</v>
      </c>
    </row>
    <row r="1308" spans="1:12" x14ac:dyDescent="0.2">
      <c r="A1308" s="20" t="s">
        <v>2346</v>
      </c>
      <c r="B1308" s="20" t="s">
        <v>149</v>
      </c>
      <c r="C1308" s="20" t="s">
        <v>2461</v>
      </c>
      <c r="D1308" s="20" t="s">
        <v>2462</v>
      </c>
      <c r="F1308" s="4">
        <f t="shared" si="129"/>
        <v>0</v>
      </c>
      <c r="H1308" s="4">
        <f t="shared" si="130"/>
        <v>0</v>
      </c>
      <c r="J1308" s="4">
        <f t="shared" si="131"/>
        <v>0</v>
      </c>
      <c r="L1308" s="4">
        <f t="shared" si="133"/>
        <v>0</v>
      </c>
    </row>
    <row r="1309" spans="1:12" x14ac:dyDescent="0.2">
      <c r="A1309" s="20" t="s">
        <v>2346</v>
      </c>
      <c r="B1309" s="20" t="s">
        <v>149</v>
      </c>
      <c r="C1309" s="20" t="s">
        <v>2463</v>
      </c>
      <c r="D1309" s="20" t="s">
        <v>2464</v>
      </c>
      <c r="F1309" s="4">
        <f t="shared" si="129"/>
        <v>0</v>
      </c>
      <c r="G1309" s="21" t="s">
        <v>2465</v>
      </c>
      <c r="H1309" s="4">
        <f t="shared" si="130"/>
        <v>163483.29</v>
      </c>
      <c r="I1309" s="21" t="s">
        <v>2466</v>
      </c>
      <c r="J1309" s="4">
        <f t="shared" si="131"/>
        <v>124336.18</v>
      </c>
      <c r="L1309" s="4">
        <f t="shared" si="133"/>
        <v>0</v>
      </c>
    </row>
    <row r="1310" spans="1:12" x14ac:dyDescent="0.2">
      <c r="A1310" s="20" t="s">
        <v>2346</v>
      </c>
      <c r="B1310" s="20" t="s">
        <v>149</v>
      </c>
      <c r="C1310" s="20" t="s">
        <v>2467</v>
      </c>
      <c r="D1310" s="20" t="s">
        <v>2468</v>
      </c>
      <c r="F1310" s="4">
        <f t="shared" si="129"/>
        <v>0</v>
      </c>
      <c r="G1310" s="21" t="s">
        <v>2469</v>
      </c>
      <c r="H1310" s="4">
        <f t="shared" si="130"/>
        <v>2966.63</v>
      </c>
      <c r="I1310" s="21" t="s">
        <v>2469</v>
      </c>
      <c r="J1310" s="4">
        <f t="shared" si="131"/>
        <v>2966.63</v>
      </c>
      <c r="L1310" s="4">
        <f t="shared" si="133"/>
        <v>0</v>
      </c>
    </row>
    <row r="1311" spans="1:12" x14ac:dyDescent="0.2">
      <c r="A1311" s="20" t="s">
        <v>2346</v>
      </c>
      <c r="B1311" s="20" t="s">
        <v>149</v>
      </c>
      <c r="C1311" s="20" t="s">
        <v>2470</v>
      </c>
      <c r="D1311" s="20" t="s">
        <v>2471</v>
      </c>
      <c r="F1311" s="4">
        <f t="shared" si="129"/>
        <v>0</v>
      </c>
      <c r="G1311" s="21" t="s">
        <v>2472</v>
      </c>
      <c r="H1311" s="4">
        <f t="shared" si="130"/>
        <v>23670.04</v>
      </c>
      <c r="J1311" s="4">
        <f t="shared" si="131"/>
        <v>0</v>
      </c>
      <c r="L1311" s="4">
        <f t="shared" si="133"/>
        <v>0</v>
      </c>
    </row>
    <row r="1312" spans="1:12" x14ac:dyDescent="0.2">
      <c r="A1312" s="20" t="s">
        <v>2346</v>
      </c>
      <c r="B1312" s="20" t="s">
        <v>149</v>
      </c>
      <c r="C1312" s="20" t="s">
        <v>2473</v>
      </c>
      <c r="D1312" s="20" t="s">
        <v>2474</v>
      </c>
      <c r="F1312" s="4">
        <f t="shared" si="129"/>
        <v>0</v>
      </c>
      <c r="G1312" s="21" t="s">
        <v>2475</v>
      </c>
      <c r="H1312" s="4">
        <f t="shared" si="130"/>
        <v>24080.12</v>
      </c>
      <c r="J1312" s="4">
        <f t="shared" si="131"/>
        <v>0</v>
      </c>
      <c r="L1312" s="4">
        <f t="shared" si="133"/>
        <v>0</v>
      </c>
    </row>
    <row r="1313" spans="1:12" x14ac:dyDescent="0.2">
      <c r="A1313" s="20" t="s">
        <v>2346</v>
      </c>
      <c r="B1313" s="20" t="s">
        <v>149</v>
      </c>
      <c r="C1313" s="20" t="s">
        <v>2476</v>
      </c>
      <c r="D1313" s="20" t="s">
        <v>2477</v>
      </c>
      <c r="F1313" s="4">
        <f t="shared" si="129"/>
        <v>0</v>
      </c>
      <c r="H1313" s="4">
        <f t="shared" si="130"/>
        <v>0</v>
      </c>
      <c r="J1313" s="4">
        <f t="shared" si="131"/>
        <v>0</v>
      </c>
      <c r="L1313" s="4">
        <f t="shared" si="133"/>
        <v>0</v>
      </c>
    </row>
    <row r="1314" spans="1:12" x14ac:dyDescent="0.2">
      <c r="A1314" s="20" t="s">
        <v>2346</v>
      </c>
      <c r="B1314" s="20" t="s">
        <v>149</v>
      </c>
      <c r="C1314" s="20" t="s">
        <v>2478</v>
      </c>
      <c r="D1314" s="20" t="s">
        <v>2479</v>
      </c>
      <c r="F1314" s="4">
        <f t="shared" si="129"/>
        <v>0</v>
      </c>
      <c r="H1314" s="4">
        <f t="shared" si="130"/>
        <v>0</v>
      </c>
      <c r="J1314" s="4">
        <f t="shared" si="131"/>
        <v>0</v>
      </c>
      <c r="L1314" s="4">
        <f t="shared" si="133"/>
        <v>0</v>
      </c>
    </row>
    <row r="1315" spans="1:12" x14ac:dyDescent="0.2">
      <c r="A1315" s="20" t="s">
        <v>2346</v>
      </c>
      <c r="B1315" s="20" t="s">
        <v>149</v>
      </c>
      <c r="C1315" s="20" t="s">
        <v>2480</v>
      </c>
      <c r="D1315" s="20" t="s">
        <v>2481</v>
      </c>
      <c r="F1315" s="4">
        <f t="shared" si="129"/>
        <v>0</v>
      </c>
      <c r="G1315" s="21" t="s">
        <v>2482</v>
      </c>
      <c r="H1315" s="4">
        <f t="shared" si="130"/>
        <v>102637.48</v>
      </c>
      <c r="J1315" s="4">
        <f t="shared" si="131"/>
        <v>0</v>
      </c>
      <c r="L1315" s="4">
        <f t="shared" si="133"/>
        <v>0</v>
      </c>
    </row>
    <row r="1316" spans="1:12" x14ac:dyDescent="0.2">
      <c r="A1316" s="20" t="s">
        <v>2346</v>
      </c>
      <c r="B1316" s="20" t="s">
        <v>149</v>
      </c>
      <c r="C1316" s="20" t="s">
        <v>2483</v>
      </c>
      <c r="D1316" s="20" t="s">
        <v>2484</v>
      </c>
      <c r="F1316" s="4">
        <f t="shared" ref="F1316:F1335" si="134">VALUE(E1316)</f>
        <v>0</v>
      </c>
      <c r="H1316" s="4">
        <f t="shared" ref="H1316:H1335" si="135">VALUE(G1316)</f>
        <v>0</v>
      </c>
      <c r="J1316" s="4">
        <f t="shared" ref="J1316:J1335" si="136">VALUE(I1316)</f>
        <v>0</v>
      </c>
      <c r="L1316" s="4">
        <f t="shared" si="133"/>
        <v>0</v>
      </c>
    </row>
    <row r="1317" spans="1:12" x14ac:dyDescent="0.2">
      <c r="A1317" s="20" t="s">
        <v>2346</v>
      </c>
      <c r="B1317" s="20" t="s">
        <v>149</v>
      </c>
      <c r="C1317" s="20" t="s">
        <v>2485</v>
      </c>
      <c r="D1317" s="20" t="s">
        <v>2486</v>
      </c>
      <c r="F1317" s="4">
        <f t="shared" si="134"/>
        <v>0</v>
      </c>
      <c r="H1317" s="4">
        <f t="shared" si="135"/>
        <v>0</v>
      </c>
      <c r="J1317" s="4">
        <f t="shared" si="136"/>
        <v>0</v>
      </c>
      <c r="L1317" s="4">
        <f t="shared" si="133"/>
        <v>0</v>
      </c>
    </row>
    <row r="1318" spans="1:12" x14ac:dyDescent="0.2">
      <c r="A1318" s="20" t="s">
        <v>2346</v>
      </c>
      <c r="B1318" s="20" t="s">
        <v>149</v>
      </c>
      <c r="C1318" s="20" t="s">
        <v>2487</v>
      </c>
      <c r="D1318" s="20" t="s">
        <v>2488</v>
      </c>
      <c r="F1318" s="4">
        <f t="shared" si="134"/>
        <v>0</v>
      </c>
      <c r="H1318" s="4">
        <f t="shared" si="135"/>
        <v>0</v>
      </c>
      <c r="I1318" s="21" t="s">
        <v>2489</v>
      </c>
      <c r="J1318" s="4">
        <f t="shared" si="136"/>
        <v>19169.11</v>
      </c>
      <c r="L1318" s="4">
        <f t="shared" si="133"/>
        <v>0</v>
      </c>
    </row>
    <row r="1319" spans="1:12" x14ac:dyDescent="0.2">
      <c r="A1319" s="20" t="s">
        <v>2346</v>
      </c>
      <c r="B1319" s="20" t="s">
        <v>149</v>
      </c>
      <c r="C1319" s="20" t="s">
        <v>2490</v>
      </c>
      <c r="D1319" s="20" t="s">
        <v>2491</v>
      </c>
      <c r="F1319" s="4">
        <f t="shared" si="134"/>
        <v>0</v>
      </c>
      <c r="G1319" s="21" t="s">
        <v>2492</v>
      </c>
      <c r="H1319" s="4">
        <f t="shared" si="135"/>
        <v>228543.3</v>
      </c>
      <c r="I1319" s="21" t="s">
        <v>2492</v>
      </c>
      <c r="J1319" s="4">
        <f t="shared" si="136"/>
        <v>228543.3</v>
      </c>
      <c r="L1319" s="4">
        <f t="shared" si="133"/>
        <v>0</v>
      </c>
    </row>
    <row r="1320" spans="1:12" x14ac:dyDescent="0.2">
      <c r="A1320" s="20" t="s">
        <v>2346</v>
      </c>
      <c r="B1320" s="20" t="s">
        <v>149</v>
      </c>
      <c r="C1320" s="20" t="s">
        <v>2376</v>
      </c>
      <c r="D1320" s="20" t="s">
        <v>2491</v>
      </c>
      <c r="F1320" s="4">
        <f t="shared" si="134"/>
        <v>0</v>
      </c>
      <c r="G1320" s="21" t="s">
        <v>2493</v>
      </c>
      <c r="H1320" s="4">
        <f t="shared" si="135"/>
        <v>345137.43</v>
      </c>
      <c r="I1320" s="21" t="s">
        <v>2494</v>
      </c>
      <c r="J1320" s="4">
        <f t="shared" si="136"/>
        <v>242026.44</v>
      </c>
      <c r="L1320" s="4">
        <f t="shared" si="133"/>
        <v>0</v>
      </c>
    </row>
    <row r="1321" spans="1:12" x14ac:dyDescent="0.2">
      <c r="A1321" s="20" t="s">
        <v>2346</v>
      </c>
      <c r="B1321" s="20" t="s">
        <v>149</v>
      </c>
      <c r="C1321" s="20" t="s">
        <v>2495</v>
      </c>
      <c r="D1321" s="20" t="s">
        <v>2496</v>
      </c>
      <c r="F1321" s="4">
        <f t="shared" si="134"/>
        <v>0</v>
      </c>
      <c r="H1321" s="4">
        <f t="shared" si="135"/>
        <v>0</v>
      </c>
      <c r="J1321" s="4">
        <f t="shared" si="136"/>
        <v>0</v>
      </c>
      <c r="K1321" s="21" t="s">
        <v>2497</v>
      </c>
      <c r="L1321" s="4">
        <f t="shared" si="133"/>
        <v>110000</v>
      </c>
    </row>
    <row r="1322" spans="1:12" x14ac:dyDescent="0.2">
      <c r="A1322" s="20" t="s">
        <v>2346</v>
      </c>
      <c r="B1322" s="20" t="s">
        <v>149</v>
      </c>
      <c r="C1322" s="20" t="s">
        <v>2498</v>
      </c>
      <c r="D1322" s="20" t="s">
        <v>2499</v>
      </c>
      <c r="F1322" s="4">
        <f t="shared" si="134"/>
        <v>0</v>
      </c>
      <c r="H1322" s="4">
        <f t="shared" si="135"/>
        <v>0</v>
      </c>
      <c r="J1322" s="4">
        <f t="shared" si="136"/>
        <v>0</v>
      </c>
      <c r="K1322" s="21" t="s">
        <v>2500</v>
      </c>
      <c r="L1322" s="4">
        <f t="shared" si="133"/>
        <v>117000</v>
      </c>
    </row>
    <row r="1323" spans="1:12" x14ac:dyDescent="0.2">
      <c r="A1323" s="20" t="s">
        <v>2346</v>
      </c>
      <c r="B1323" s="20" t="s">
        <v>149</v>
      </c>
      <c r="C1323" s="20" t="s">
        <v>2501</v>
      </c>
      <c r="D1323" s="20" t="s">
        <v>2502</v>
      </c>
      <c r="F1323" s="4">
        <f t="shared" si="134"/>
        <v>0</v>
      </c>
      <c r="H1323" s="4">
        <f t="shared" si="135"/>
        <v>0</v>
      </c>
      <c r="J1323" s="4">
        <f t="shared" si="136"/>
        <v>0</v>
      </c>
      <c r="K1323" s="21" t="s">
        <v>2503</v>
      </c>
      <c r="L1323" s="4">
        <f t="shared" si="133"/>
        <v>69000</v>
      </c>
    </row>
    <row r="1324" spans="1:12" x14ac:dyDescent="0.2">
      <c r="A1324" s="20" t="s">
        <v>2346</v>
      </c>
      <c r="B1324" s="20" t="s">
        <v>149</v>
      </c>
      <c r="C1324" s="20" t="s">
        <v>2504</v>
      </c>
      <c r="D1324" s="20" t="s">
        <v>2505</v>
      </c>
      <c r="F1324" s="4">
        <f t="shared" si="134"/>
        <v>0</v>
      </c>
      <c r="H1324" s="4">
        <f t="shared" si="135"/>
        <v>0</v>
      </c>
      <c r="J1324" s="4">
        <f t="shared" si="136"/>
        <v>0</v>
      </c>
      <c r="K1324" s="21" t="s">
        <v>2506</v>
      </c>
      <c r="L1324" s="4">
        <f t="shared" si="133"/>
        <v>84000</v>
      </c>
    </row>
    <row r="1325" spans="1:12" x14ac:dyDescent="0.2">
      <c r="A1325" s="20" t="s">
        <v>2346</v>
      </c>
      <c r="B1325" s="20" t="s">
        <v>149</v>
      </c>
      <c r="C1325" s="20" t="s">
        <v>2507</v>
      </c>
      <c r="D1325" s="20" t="s">
        <v>2508</v>
      </c>
      <c r="F1325" s="4">
        <f t="shared" si="134"/>
        <v>0</v>
      </c>
      <c r="H1325" s="4">
        <f t="shared" si="135"/>
        <v>0</v>
      </c>
      <c r="J1325" s="4">
        <f t="shared" si="136"/>
        <v>0</v>
      </c>
      <c r="K1325" s="21" t="s">
        <v>2509</v>
      </c>
      <c r="L1325" s="4">
        <f t="shared" si="133"/>
        <v>336000</v>
      </c>
    </row>
    <row r="1326" spans="1:12" x14ac:dyDescent="0.2">
      <c r="A1326" s="20" t="s">
        <v>2346</v>
      </c>
      <c r="B1326" s="20" t="s">
        <v>149</v>
      </c>
      <c r="C1326" s="20" t="s">
        <v>2510</v>
      </c>
      <c r="D1326" s="20" t="s">
        <v>2511</v>
      </c>
      <c r="F1326" s="4">
        <f t="shared" si="134"/>
        <v>0</v>
      </c>
      <c r="H1326" s="4">
        <f t="shared" si="135"/>
        <v>0</v>
      </c>
      <c r="J1326" s="4">
        <f t="shared" si="136"/>
        <v>0</v>
      </c>
      <c r="K1326" s="21" t="s">
        <v>2512</v>
      </c>
      <c r="L1326" s="4">
        <f t="shared" si="133"/>
        <v>50000</v>
      </c>
    </row>
    <row r="1327" spans="1:12" x14ac:dyDescent="0.2">
      <c r="A1327" s="20" t="s">
        <v>2346</v>
      </c>
      <c r="B1327" s="20" t="s">
        <v>149</v>
      </c>
      <c r="C1327" s="20" t="s">
        <v>2513</v>
      </c>
      <c r="D1327" s="20" t="s">
        <v>2514</v>
      </c>
      <c r="F1327" s="4">
        <f t="shared" si="134"/>
        <v>0</v>
      </c>
      <c r="H1327" s="4">
        <f t="shared" si="135"/>
        <v>0</v>
      </c>
      <c r="J1327" s="4">
        <f t="shared" si="136"/>
        <v>0</v>
      </c>
      <c r="K1327" s="21" t="s">
        <v>2515</v>
      </c>
      <c r="L1327" s="4">
        <f t="shared" si="133"/>
        <v>54450</v>
      </c>
    </row>
    <row r="1328" spans="1:12" x14ac:dyDescent="0.2">
      <c r="A1328" s="20" t="s">
        <v>2346</v>
      </c>
      <c r="B1328" s="20" t="s">
        <v>149</v>
      </c>
      <c r="C1328" s="20" t="s">
        <v>1884</v>
      </c>
      <c r="D1328" s="20" t="s">
        <v>2516</v>
      </c>
      <c r="F1328" s="4">
        <f t="shared" si="134"/>
        <v>0</v>
      </c>
      <c r="G1328" s="21" t="s">
        <v>1352</v>
      </c>
      <c r="H1328" s="4">
        <f t="shared" si="135"/>
        <v>12000</v>
      </c>
      <c r="I1328" s="21" t="s">
        <v>2517</v>
      </c>
      <c r="J1328" s="4">
        <f t="shared" si="136"/>
        <v>13859.28</v>
      </c>
      <c r="L1328" s="4">
        <f t="shared" si="133"/>
        <v>0</v>
      </c>
    </row>
    <row r="1329" spans="1:12" x14ac:dyDescent="0.2">
      <c r="A1329" s="20" t="s">
        <v>2346</v>
      </c>
      <c r="B1329" s="20" t="s">
        <v>149</v>
      </c>
      <c r="C1329" s="20" t="s">
        <v>2518</v>
      </c>
      <c r="D1329" s="20" t="s">
        <v>2519</v>
      </c>
      <c r="F1329" s="4">
        <f t="shared" si="134"/>
        <v>0</v>
      </c>
      <c r="H1329" s="4">
        <f t="shared" si="135"/>
        <v>0</v>
      </c>
      <c r="J1329" s="4">
        <f t="shared" si="136"/>
        <v>0</v>
      </c>
      <c r="L1329" s="4">
        <f t="shared" si="133"/>
        <v>0</v>
      </c>
    </row>
    <row r="1330" spans="1:12" x14ac:dyDescent="0.2">
      <c r="A1330" s="20" t="s">
        <v>2346</v>
      </c>
      <c r="B1330" s="20" t="s">
        <v>149</v>
      </c>
      <c r="C1330" s="20" t="s">
        <v>1823</v>
      </c>
      <c r="D1330" s="20" t="s">
        <v>2520</v>
      </c>
      <c r="F1330" s="4">
        <f t="shared" si="134"/>
        <v>0</v>
      </c>
      <c r="H1330" s="4">
        <f t="shared" si="135"/>
        <v>0</v>
      </c>
      <c r="J1330" s="4">
        <f t="shared" si="136"/>
        <v>0</v>
      </c>
      <c r="L1330" s="4">
        <f t="shared" si="133"/>
        <v>0</v>
      </c>
    </row>
    <row r="1331" spans="1:12" x14ac:dyDescent="0.2">
      <c r="A1331" s="20" t="s">
        <v>2346</v>
      </c>
      <c r="B1331" s="20" t="s">
        <v>149</v>
      </c>
      <c r="C1331" s="20" t="s">
        <v>1875</v>
      </c>
      <c r="D1331" s="20" t="s">
        <v>2521</v>
      </c>
      <c r="F1331" s="4">
        <f t="shared" si="134"/>
        <v>0</v>
      </c>
      <c r="H1331" s="4">
        <f t="shared" si="135"/>
        <v>0</v>
      </c>
      <c r="J1331" s="4">
        <f t="shared" si="136"/>
        <v>0</v>
      </c>
      <c r="K1331" s="21" t="s">
        <v>1352</v>
      </c>
      <c r="L1331" s="4">
        <f t="shared" si="133"/>
        <v>12000</v>
      </c>
    </row>
    <row r="1332" spans="1:12" x14ac:dyDescent="0.2">
      <c r="A1332" s="20" t="s">
        <v>2346</v>
      </c>
      <c r="B1332" s="20" t="s">
        <v>2531</v>
      </c>
      <c r="C1332" s="20" t="s">
        <v>1884</v>
      </c>
      <c r="D1332" s="20" t="s">
        <v>2532</v>
      </c>
      <c r="F1332" s="4">
        <f t="shared" si="134"/>
        <v>0</v>
      </c>
      <c r="H1332" s="4">
        <f t="shared" si="135"/>
        <v>0</v>
      </c>
      <c r="J1332" s="4">
        <f t="shared" si="136"/>
        <v>0</v>
      </c>
      <c r="L1332" s="4">
        <f t="shared" si="133"/>
        <v>0</v>
      </c>
    </row>
    <row r="1333" spans="1:12" x14ac:dyDescent="0.2">
      <c r="A1333" s="20" t="s">
        <v>2346</v>
      </c>
      <c r="B1333" s="20" t="s">
        <v>2533</v>
      </c>
      <c r="C1333" s="20" t="s">
        <v>2427</v>
      </c>
      <c r="D1333" s="20" t="s">
        <v>2538</v>
      </c>
      <c r="F1333" s="4">
        <f t="shared" si="134"/>
        <v>0</v>
      </c>
      <c r="H1333" s="4">
        <f t="shared" si="135"/>
        <v>0</v>
      </c>
      <c r="J1333" s="4">
        <f t="shared" si="136"/>
        <v>0</v>
      </c>
      <c r="K1333" s="21" t="s">
        <v>2539</v>
      </c>
      <c r="L1333" s="4">
        <f t="shared" si="133"/>
        <v>260000</v>
      </c>
    </row>
    <row r="1334" spans="1:12" x14ac:dyDescent="0.2">
      <c r="A1334" s="20" t="s">
        <v>2346</v>
      </c>
      <c r="B1334" s="20" t="s">
        <v>2533</v>
      </c>
      <c r="C1334" s="20" t="s">
        <v>2540</v>
      </c>
      <c r="D1334" s="20" t="s">
        <v>2538</v>
      </c>
      <c r="F1334" s="4">
        <f t="shared" si="134"/>
        <v>0</v>
      </c>
      <c r="G1334" s="21" t="s">
        <v>2541</v>
      </c>
      <c r="H1334" s="4">
        <f t="shared" si="135"/>
        <v>546.03</v>
      </c>
      <c r="J1334" s="4">
        <f t="shared" si="136"/>
        <v>0</v>
      </c>
      <c r="L1334" s="4">
        <f t="shared" si="133"/>
        <v>0</v>
      </c>
    </row>
    <row r="1335" spans="1:12" x14ac:dyDescent="0.2">
      <c r="A1335" s="20" t="s">
        <v>2346</v>
      </c>
      <c r="B1335" s="20" t="s">
        <v>2533</v>
      </c>
      <c r="C1335" s="20" t="s">
        <v>2542</v>
      </c>
      <c r="D1335" s="20" t="s">
        <v>2538</v>
      </c>
      <c r="F1335" s="4">
        <f t="shared" si="134"/>
        <v>0</v>
      </c>
      <c r="H1335" s="4">
        <f t="shared" si="135"/>
        <v>0</v>
      </c>
      <c r="J1335" s="4">
        <f t="shared" si="136"/>
        <v>0</v>
      </c>
      <c r="L1335" s="4">
        <f t="shared" si="133"/>
        <v>0</v>
      </c>
    </row>
    <row r="1336" spans="1:12" x14ac:dyDescent="0.2">
      <c r="A1336" s="22">
        <v>6001</v>
      </c>
      <c r="B1336" s="22">
        <v>16000</v>
      </c>
      <c r="C1336" s="22">
        <v>6190002</v>
      </c>
      <c r="D1336" s="20" t="s">
        <v>3570</v>
      </c>
      <c r="L1336" s="4">
        <v>150000</v>
      </c>
    </row>
    <row r="1337" spans="1:12" x14ac:dyDescent="0.2">
      <c r="A1337" s="20" t="s">
        <v>2346</v>
      </c>
      <c r="B1337" s="20" t="s">
        <v>2543</v>
      </c>
      <c r="C1337" s="20" t="s">
        <v>2544</v>
      </c>
      <c r="D1337" s="20" t="s">
        <v>2545</v>
      </c>
      <c r="F1337" s="4">
        <f t="shared" ref="F1337:F1369" si="137">VALUE(E1337)</f>
        <v>0</v>
      </c>
      <c r="H1337" s="4">
        <f t="shared" ref="H1337:H1369" si="138">VALUE(G1337)</f>
        <v>0</v>
      </c>
      <c r="J1337" s="4">
        <f t="shared" ref="J1337:J1369" si="139">VALUE(I1337)</f>
        <v>0</v>
      </c>
      <c r="L1337" s="4">
        <f t="shared" ref="L1337:L1372" si="140">VALUE(K1337)</f>
        <v>0</v>
      </c>
    </row>
    <row r="1338" spans="1:12" x14ac:dyDescent="0.2">
      <c r="A1338" s="20" t="s">
        <v>2346</v>
      </c>
      <c r="B1338" s="20" t="s">
        <v>2543</v>
      </c>
      <c r="C1338" s="20" t="s">
        <v>2546</v>
      </c>
      <c r="D1338" s="20" t="s">
        <v>2547</v>
      </c>
      <c r="F1338" s="4">
        <f t="shared" si="137"/>
        <v>0</v>
      </c>
      <c r="G1338" s="21" t="s">
        <v>2548</v>
      </c>
      <c r="H1338" s="4">
        <f t="shared" si="138"/>
        <v>728.03</v>
      </c>
      <c r="J1338" s="4">
        <f t="shared" si="139"/>
        <v>0</v>
      </c>
      <c r="L1338" s="4">
        <f t="shared" si="140"/>
        <v>0</v>
      </c>
    </row>
    <row r="1339" spans="1:12" x14ac:dyDescent="0.2">
      <c r="A1339" s="20" t="s">
        <v>2346</v>
      </c>
      <c r="B1339" s="20" t="s">
        <v>63</v>
      </c>
      <c r="C1339" s="20" t="s">
        <v>2553</v>
      </c>
      <c r="D1339" s="20" t="s">
        <v>2554</v>
      </c>
      <c r="F1339" s="4">
        <f t="shared" si="137"/>
        <v>0</v>
      </c>
      <c r="H1339" s="4">
        <f t="shared" si="138"/>
        <v>0</v>
      </c>
      <c r="J1339" s="4">
        <f t="shared" si="139"/>
        <v>0</v>
      </c>
      <c r="K1339" s="21" t="s">
        <v>139</v>
      </c>
      <c r="L1339" s="4">
        <f t="shared" si="140"/>
        <v>40000</v>
      </c>
    </row>
    <row r="1340" spans="1:12" x14ac:dyDescent="0.2">
      <c r="A1340" s="20" t="s">
        <v>2346</v>
      </c>
      <c r="B1340" s="20" t="s">
        <v>75</v>
      </c>
      <c r="C1340" s="20" t="s">
        <v>2150</v>
      </c>
      <c r="D1340" s="20" t="s">
        <v>2568</v>
      </c>
      <c r="F1340" s="4">
        <f t="shared" si="137"/>
        <v>0</v>
      </c>
      <c r="H1340" s="4">
        <f t="shared" si="138"/>
        <v>0</v>
      </c>
      <c r="J1340" s="4">
        <f t="shared" si="139"/>
        <v>0</v>
      </c>
      <c r="L1340" s="4">
        <f t="shared" si="140"/>
        <v>0</v>
      </c>
    </row>
    <row r="1341" spans="1:12" x14ac:dyDescent="0.2">
      <c r="A1341" s="20" t="s">
        <v>2346</v>
      </c>
      <c r="B1341" s="20" t="s">
        <v>527</v>
      </c>
      <c r="C1341" s="20" t="s">
        <v>2427</v>
      </c>
      <c r="D1341" s="20" t="s">
        <v>2569</v>
      </c>
      <c r="F1341" s="4">
        <f t="shared" si="137"/>
        <v>0</v>
      </c>
      <c r="H1341" s="4">
        <f t="shared" si="138"/>
        <v>0</v>
      </c>
      <c r="J1341" s="4">
        <f t="shared" si="139"/>
        <v>0</v>
      </c>
      <c r="L1341" s="4">
        <f t="shared" si="140"/>
        <v>0</v>
      </c>
    </row>
    <row r="1342" spans="1:12" x14ac:dyDescent="0.2">
      <c r="A1342" s="20" t="s">
        <v>2346</v>
      </c>
      <c r="B1342" s="20" t="s">
        <v>2570</v>
      </c>
      <c r="C1342" s="20" t="s">
        <v>2427</v>
      </c>
      <c r="D1342" s="20" t="s">
        <v>2574</v>
      </c>
      <c r="F1342" s="4">
        <f t="shared" si="137"/>
        <v>0</v>
      </c>
      <c r="H1342" s="4">
        <f t="shared" si="138"/>
        <v>0</v>
      </c>
      <c r="J1342" s="4">
        <f t="shared" si="139"/>
        <v>0</v>
      </c>
      <c r="L1342" s="4">
        <f t="shared" si="140"/>
        <v>0</v>
      </c>
    </row>
    <row r="1343" spans="1:12" x14ac:dyDescent="0.2">
      <c r="A1343" s="20" t="s">
        <v>2346</v>
      </c>
      <c r="B1343" s="20" t="s">
        <v>2570</v>
      </c>
      <c r="C1343" s="20" t="s">
        <v>2575</v>
      </c>
      <c r="D1343" s="20" t="s">
        <v>2576</v>
      </c>
      <c r="F1343" s="4">
        <f t="shared" si="137"/>
        <v>0</v>
      </c>
      <c r="H1343" s="4">
        <f t="shared" si="138"/>
        <v>0</v>
      </c>
      <c r="J1343" s="4">
        <f t="shared" si="139"/>
        <v>0</v>
      </c>
      <c r="L1343" s="4">
        <f t="shared" si="140"/>
        <v>0</v>
      </c>
    </row>
    <row r="1344" spans="1:12" x14ac:dyDescent="0.2">
      <c r="A1344" s="20" t="s">
        <v>2346</v>
      </c>
      <c r="B1344" s="20" t="s">
        <v>2570</v>
      </c>
      <c r="C1344" s="20" t="s">
        <v>2577</v>
      </c>
      <c r="D1344" s="20" t="s">
        <v>2578</v>
      </c>
      <c r="F1344" s="4">
        <f t="shared" si="137"/>
        <v>0</v>
      </c>
      <c r="H1344" s="4">
        <f t="shared" si="138"/>
        <v>0</v>
      </c>
      <c r="J1344" s="4">
        <f t="shared" si="139"/>
        <v>0</v>
      </c>
      <c r="L1344" s="4">
        <f t="shared" si="140"/>
        <v>0</v>
      </c>
    </row>
    <row r="1345" spans="1:12" x14ac:dyDescent="0.2">
      <c r="A1345" s="20" t="s">
        <v>2346</v>
      </c>
      <c r="B1345" s="20" t="s">
        <v>2570</v>
      </c>
      <c r="C1345" s="20" t="s">
        <v>2579</v>
      </c>
      <c r="D1345" s="20" t="s">
        <v>2580</v>
      </c>
      <c r="F1345" s="4">
        <f t="shared" si="137"/>
        <v>0</v>
      </c>
      <c r="H1345" s="4">
        <f t="shared" si="138"/>
        <v>0</v>
      </c>
      <c r="J1345" s="4">
        <f t="shared" si="139"/>
        <v>0</v>
      </c>
      <c r="L1345" s="4">
        <f t="shared" si="140"/>
        <v>0</v>
      </c>
    </row>
    <row r="1346" spans="1:12" x14ac:dyDescent="0.2">
      <c r="A1346" s="20" t="s">
        <v>2346</v>
      </c>
      <c r="B1346" s="20" t="s">
        <v>163</v>
      </c>
      <c r="C1346" s="20" t="s">
        <v>2427</v>
      </c>
      <c r="D1346" s="20" t="s">
        <v>2569</v>
      </c>
      <c r="F1346" s="4">
        <f t="shared" si="137"/>
        <v>0</v>
      </c>
      <c r="H1346" s="4">
        <f t="shared" si="138"/>
        <v>0</v>
      </c>
      <c r="J1346" s="4">
        <f t="shared" si="139"/>
        <v>0</v>
      </c>
      <c r="L1346" s="4">
        <f t="shared" si="140"/>
        <v>0</v>
      </c>
    </row>
    <row r="1347" spans="1:12" x14ac:dyDescent="0.2">
      <c r="A1347" s="20" t="s">
        <v>2346</v>
      </c>
      <c r="B1347" s="20" t="s">
        <v>163</v>
      </c>
      <c r="C1347" s="20" t="s">
        <v>2431</v>
      </c>
      <c r="D1347" s="20" t="s">
        <v>2584</v>
      </c>
      <c r="F1347" s="4">
        <f t="shared" si="137"/>
        <v>0</v>
      </c>
      <c r="G1347" s="21" t="s">
        <v>2585</v>
      </c>
      <c r="H1347" s="4">
        <f t="shared" si="138"/>
        <v>2014.99</v>
      </c>
      <c r="J1347" s="4">
        <f t="shared" si="139"/>
        <v>0</v>
      </c>
      <c r="L1347" s="4">
        <f t="shared" si="140"/>
        <v>0</v>
      </c>
    </row>
    <row r="1348" spans="1:12" x14ac:dyDescent="0.2">
      <c r="A1348" s="20" t="s">
        <v>2346</v>
      </c>
      <c r="B1348" s="20" t="s">
        <v>163</v>
      </c>
      <c r="C1348" s="20" t="s">
        <v>2586</v>
      </c>
      <c r="D1348" s="20" t="s">
        <v>2587</v>
      </c>
      <c r="F1348" s="4">
        <f t="shared" si="137"/>
        <v>0</v>
      </c>
      <c r="H1348" s="4">
        <f t="shared" si="138"/>
        <v>0</v>
      </c>
      <c r="J1348" s="4">
        <f t="shared" si="139"/>
        <v>0</v>
      </c>
      <c r="L1348" s="4">
        <f t="shared" si="140"/>
        <v>0</v>
      </c>
    </row>
    <row r="1349" spans="1:12" x14ac:dyDescent="0.2">
      <c r="A1349" s="20" t="s">
        <v>2346</v>
      </c>
      <c r="B1349" s="20" t="s">
        <v>163</v>
      </c>
      <c r="C1349" s="20" t="s">
        <v>2588</v>
      </c>
      <c r="D1349" s="20" t="s">
        <v>2589</v>
      </c>
      <c r="F1349" s="4">
        <f t="shared" si="137"/>
        <v>0</v>
      </c>
      <c r="H1349" s="4">
        <f t="shared" si="138"/>
        <v>0</v>
      </c>
      <c r="J1349" s="4">
        <f t="shared" si="139"/>
        <v>0</v>
      </c>
      <c r="K1349" s="21" t="s">
        <v>2590</v>
      </c>
      <c r="L1349" s="4">
        <f t="shared" si="140"/>
        <v>85000</v>
      </c>
    </row>
    <row r="1350" spans="1:12" x14ac:dyDescent="0.2">
      <c r="A1350" s="20" t="s">
        <v>2346</v>
      </c>
      <c r="B1350" s="20" t="s">
        <v>163</v>
      </c>
      <c r="C1350" s="20" t="s">
        <v>2544</v>
      </c>
      <c r="D1350" s="20" t="s">
        <v>2591</v>
      </c>
      <c r="F1350" s="4">
        <f t="shared" si="137"/>
        <v>0</v>
      </c>
      <c r="H1350" s="4">
        <f t="shared" si="138"/>
        <v>0</v>
      </c>
      <c r="J1350" s="4">
        <f t="shared" si="139"/>
        <v>0</v>
      </c>
      <c r="L1350" s="4">
        <f t="shared" si="140"/>
        <v>0</v>
      </c>
    </row>
    <row r="1351" spans="1:12" x14ac:dyDescent="0.2">
      <c r="A1351" s="20" t="s">
        <v>2346</v>
      </c>
      <c r="B1351" s="20" t="s">
        <v>163</v>
      </c>
      <c r="C1351" s="20" t="s">
        <v>2592</v>
      </c>
      <c r="D1351" s="20" t="s">
        <v>2593</v>
      </c>
      <c r="F1351" s="4">
        <f t="shared" si="137"/>
        <v>0</v>
      </c>
      <c r="H1351" s="4">
        <f t="shared" si="138"/>
        <v>0</v>
      </c>
      <c r="J1351" s="4">
        <f t="shared" si="139"/>
        <v>0</v>
      </c>
      <c r="L1351" s="4">
        <f t="shared" si="140"/>
        <v>0</v>
      </c>
    </row>
    <row r="1352" spans="1:12" x14ac:dyDescent="0.2">
      <c r="A1352" s="22">
        <v>6001</v>
      </c>
      <c r="B1352" s="22">
        <v>17100</v>
      </c>
      <c r="C1352" s="22">
        <v>6190007</v>
      </c>
      <c r="D1352" s="20" t="s">
        <v>3580</v>
      </c>
      <c r="L1352" s="4">
        <v>15000</v>
      </c>
    </row>
    <row r="1353" spans="1:12" x14ac:dyDescent="0.2">
      <c r="A1353" s="20" t="s">
        <v>2346</v>
      </c>
      <c r="B1353" s="20" t="s">
        <v>2594</v>
      </c>
      <c r="C1353" s="20" t="s">
        <v>2579</v>
      </c>
      <c r="D1353" s="20" t="s">
        <v>2595</v>
      </c>
      <c r="F1353" s="4">
        <f t="shared" si="137"/>
        <v>0</v>
      </c>
      <c r="H1353" s="4">
        <f t="shared" si="138"/>
        <v>0</v>
      </c>
      <c r="J1353" s="4">
        <f t="shared" si="139"/>
        <v>0</v>
      </c>
      <c r="L1353" s="4">
        <f t="shared" si="140"/>
        <v>0</v>
      </c>
    </row>
    <row r="1354" spans="1:12" x14ac:dyDescent="0.2">
      <c r="A1354" s="20" t="s">
        <v>2346</v>
      </c>
      <c r="B1354" s="20" t="s">
        <v>2646</v>
      </c>
      <c r="C1354" s="20" t="s">
        <v>2150</v>
      </c>
      <c r="D1354" s="20" t="s">
        <v>2647</v>
      </c>
      <c r="E1354" s="21" t="s">
        <v>2648</v>
      </c>
      <c r="F1354" s="4">
        <f t="shared" si="137"/>
        <v>71853.899999999994</v>
      </c>
      <c r="G1354" s="21" t="s">
        <v>2648</v>
      </c>
      <c r="H1354" s="4">
        <f t="shared" si="138"/>
        <v>71853.899999999994</v>
      </c>
      <c r="I1354" s="21" t="s">
        <v>2649</v>
      </c>
      <c r="J1354" s="4">
        <f t="shared" si="139"/>
        <v>71830.06</v>
      </c>
      <c r="L1354" s="4">
        <f t="shared" si="140"/>
        <v>0</v>
      </c>
    </row>
    <row r="1355" spans="1:12" x14ac:dyDescent="0.2">
      <c r="A1355" s="20" t="s">
        <v>2346</v>
      </c>
      <c r="B1355" s="20" t="s">
        <v>2075</v>
      </c>
      <c r="C1355" s="20" t="s">
        <v>2553</v>
      </c>
      <c r="D1355" s="20" t="s">
        <v>2650</v>
      </c>
      <c r="F1355" s="4">
        <f t="shared" si="137"/>
        <v>0</v>
      </c>
      <c r="H1355" s="4">
        <f t="shared" si="138"/>
        <v>0</v>
      </c>
      <c r="J1355" s="4">
        <f t="shared" si="139"/>
        <v>0</v>
      </c>
      <c r="K1355" s="21" t="s">
        <v>2253</v>
      </c>
      <c r="L1355" s="4">
        <f t="shared" si="140"/>
        <v>100000</v>
      </c>
    </row>
    <row r="1356" spans="1:12" x14ac:dyDescent="0.2">
      <c r="A1356" s="20" t="s">
        <v>2346</v>
      </c>
      <c r="B1356" s="20" t="s">
        <v>170</v>
      </c>
      <c r="C1356" s="20" t="s">
        <v>2133</v>
      </c>
      <c r="D1356" s="20" t="s">
        <v>2700</v>
      </c>
      <c r="F1356" s="4">
        <f t="shared" si="137"/>
        <v>0</v>
      </c>
      <c r="H1356" s="4">
        <f t="shared" si="138"/>
        <v>0</v>
      </c>
      <c r="J1356" s="4">
        <f t="shared" si="139"/>
        <v>0</v>
      </c>
      <c r="L1356" s="4">
        <f t="shared" si="140"/>
        <v>0</v>
      </c>
    </row>
    <row r="1357" spans="1:12" x14ac:dyDescent="0.2">
      <c r="A1357" s="20" t="s">
        <v>2346</v>
      </c>
      <c r="B1357" s="20" t="s">
        <v>170</v>
      </c>
      <c r="C1357" s="20" t="s">
        <v>2150</v>
      </c>
      <c r="D1357" s="20" t="s">
        <v>2701</v>
      </c>
      <c r="F1357" s="4">
        <f t="shared" si="137"/>
        <v>0</v>
      </c>
      <c r="H1357" s="4">
        <f t="shared" si="138"/>
        <v>0</v>
      </c>
      <c r="J1357" s="4">
        <f t="shared" si="139"/>
        <v>0</v>
      </c>
      <c r="L1357" s="4">
        <f t="shared" si="140"/>
        <v>0</v>
      </c>
    </row>
    <row r="1358" spans="1:12" x14ac:dyDescent="0.2">
      <c r="A1358" s="20" t="s">
        <v>2346</v>
      </c>
      <c r="B1358" s="20" t="s">
        <v>170</v>
      </c>
      <c r="C1358" s="20" t="s">
        <v>1875</v>
      </c>
      <c r="D1358" s="20" t="s">
        <v>2702</v>
      </c>
      <c r="F1358" s="4">
        <f t="shared" si="137"/>
        <v>0</v>
      </c>
      <c r="H1358" s="4">
        <f t="shared" si="138"/>
        <v>0</v>
      </c>
      <c r="J1358" s="4">
        <f t="shared" si="139"/>
        <v>0</v>
      </c>
      <c r="L1358" s="4">
        <f t="shared" si="140"/>
        <v>0</v>
      </c>
    </row>
    <row r="1359" spans="1:12" x14ac:dyDescent="0.2">
      <c r="A1359" s="20" t="s">
        <v>2346</v>
      </c>
      <c r="B1359" s="20" t="s">
        <v>170</v>
      </c>
      <c r="C1359" s="20" t="s">
        <v>238</v>
      </c>
      <c r="D1359" s="20" t="s">
        <v>2703</v>
      </c>
      <c r="F1359" s="4">
        <f t="shared" si="137"/>
        <v>0</v>
      </c>
      <c r="H1359" s="4">
        <f t="shared" si="138"/>
        <v>0</v>
      </c>
      <c r="J1359" s="4">
        <f t="shared" si="139"/>
        <v>0</v>
      </c>
      <c r="L1359" s="4">
        <f t="shared" si="140"/>
        <v>0</v>
      </c>
    </row>
    <row r="1360" spans="1:12" x14ac:dyDescent="0.2">
      <c r="A1360" s="20" t="s">
        <v>2346</v>
      </c>
      <c r="B1360" s="20" t="s">
        <v>833</v>
      </c>
      <c r="C1360" s="20" t="s">
        <v>2553</v>
      </c>
      <c r="D1360" s="20" t="s">
        <v>2710</v>
      </c>
      <c r="F1360" s="4">
        <f t="shared" si="137"/>
        <v>0</v>
      </c>
      <c r="H1360" s="4">
        <f t="shared" si="138"/>
        <v>0</v>
      </c>
      <c r="J1360" s="4">
        <f t="shared" si="139"/>
        <v>0</v>
      </c>
      <c r="K1360" s="21" t="s">
        <v>2512</v>
      </c>
      <c r="L1360" s="4">
        <f t="shared" si="140"/>
        <v>50000</v>
      </c>
    </row>
    <row r="1361" spans="1:12" x14ac:dyDescent="0.2">
      <c r="A1361" s="20" t="s">
        <v>2346</v>
      </c>
      <c r="B1361" s="20" t="s">
        <v>957</v>
      </c>
      <c r="C1361" s="20" t="s">
        <v>2750</v>
      </c>
      <c r="D1361" s="20" t="s">
        <v>2751</v>
      </c>
      <c r="F1361" s="4">
        <f t="shared" si="137"/>
        <v>0</v>
      </c>
      <c r="G1361" s="21" t="s">
        <v>2752</v>
      </c>
      <c r="H1361" s="4">
        <f t="shared" si="138"/>
        <v>1542.02</v>
      </c>
      <c r="J1361" s="4">
        <f t="shared" si="139"/>
        <v>0</v>
      </c>
      <c r="L1361" s="4">
        <f t="shared" si="140"/>
        <v>0</v>
      </c>
    </row>
    <row r="1362" spans="1:12" x14ac:dyDescent="0.2">
      <c r="A1362" s="20" t="s">
        <v>2346</v>
      </c>
      <c r="B1362" s="20" t="s">
        <v>957</v>
      </c>
      <c r="C1362" s="20" t="s">
        <v>2753</v>
      </c>
      <c r="D1362" s="20" t="s">
        <v>2754</v>
      </c>
      <c r="F1362" s="4">
        <f t="shared" si="137"/>
        <v>0</v>
      </c>
      <c r="G1362" s="21" t="s">
        <v>2755</v>
      </c>
      <c r="H1362" s="4">
        <f t="shared" si="138"/>
        <v>6523.47</v>
      </c>
      <c r="I1362" s="21" t="s">
        <v>2756</v>
      </c>
      <c r="J1362" s="4">
        <f t="shared" si="139"/>
        <v>1745.52</v>
      </c>
      <c r="L1362" s="4">
        <f t="shared" si="140"/>
        <v>0</v>
      </c>
    </row>
    <row r="1363" spans="1:12" x14ac:dyDescent="0.2">
      <c r="A1363" s="20" t="s">
        <v>2346</v>
      </c>
      <c r="B1363" s="20" t="s">
        <v>2309</v>
      </c>
      <c r="C1363" s="20" t="s">
        <v>2133</v>
      </c>
      <c r="D1363" s="20" t="s">
        <v>2757</v>
      </c>
      <c r="F1363" s="4">
        <f t="shared" si="137"/>
        <v>0</v>
      </c>
      <c r="G1363" s="21" t="s">
        <v>2758</v>
      </c>
      <c r="H1363" s="4">
        <f t="shared" si="138"/>
        <v>36000</v>
      </c>
      <c r="J1363" s="4">
        <f t="shared" si="139"/>
        <v>0</v>
      </c>
      <c r="L1363" s="4">
        <f t="shared" si="140"/>
        <v>0</v>
      </c>
    </row>
    <row r="1364" spans="1:12" x14ac:dyDescent="0.2">
      <c r="A1364" s="20" t="s">
        <v>2346</v>
      </c>
      <c r="B1364" s="20" t="s">
        <v>2309</v>
      </c>
      <c r="C1364" s="20" t="s">
        <v>2135</v>
      </c>
      <c r="D1364" s="20" t="s">
        <v>2759</v>
      </c>
      <c r="F1364" s="4">
        <f t="shared" si="137"/>
        <v>0</v>
      </c>
      <c r="H1364" s="4">
        <f t="shared" si="138"/>
        <v>0</v>
      </c>
      <c r="J1364" s="4">
        <f t="shared" si="139"/>
        <v>0</v>
      </c>
      <c r="L1364" s="4">
        <f t="shared" si="140"/>
        <v>0</v>
      </c>
    </row>
    <row r="1365" spans="1:12" x14ac:dyDescent="0.2">
      <c r="A1365" s="20" t="s">
        <v>2346</v>
      </c>
      <c r="B1365" s="20" t="s">
        <v>2789</v>
      </c>
      <c r="C1365" s="20" t="s">
        <v>1919</v>
      </c>
      <c r="D1365" s="20" t="s">
        <v>2790</v>
      </c>
      <c r="F1365" s="4">
        <f t="shared" si="137"/>
        <v>0</v>
      </c>
      <c r="G1365" s="21" t="s">
        <v>2791</v>
      </c>
      <c r="H1365" s="4">
        <f t="shared" si="138"/>
        <v>4892.7299999999996</v>
      </c>
      <c r="J1365" s="4">
        <f t="shared" si="139"/>
        <v>0</v>
      </c>
      <c r="L1365" s="4">
        <f t="shared" si="140"/>
        <v>0</v>
      </c>
    </row>
    <row r="1366" spans="1:12" x14ac:dyDescent="0.2">
      <c r="A1366" s="20" t="s">
        <v>2346</v>
      </c>
      <c r="B1366" s="20" t="s">
        <v>2789</v>
      </c>
      <c r="C1366" s="20" t="s">
        <v>2750</v>
      </c>
      <c r="D1366" s="20" t="s">
        <v>2792</v>
      </c>
      <c r="F1366" s="4">
        <f t="shared" si="137"/>
        <v>0</v>
      </c>
      <c r="G1366" s="21" t="s">
        <v>2793</v>
      </c>
      <c r="H1366" s="4">
        <f t="shared" si="138"/>
        <v>712634.27</v>
      </c>
      <c r="I1366" s="21" t="s">
        <v>2794</v>
      </c>
      <c r="J1366" s="4">
        <f t="shared" si="139"/>
        <v>176495.37</v>
      </c>
      <c r="L1366" s="4">
        <f t="shared" si="140"/>
        <v>0</v>
      </c>
    </row>
    <row r="1367" spans="1:12" x14ac:dyDescent="0.2">
      <c r="A1367" s="20" t="s">
        <v>2346</v>
      </c>
      <c r="B1367" s="20" t="s">
        <v>2789</v>
      </c>
      <c r="C1367" s="20" t="s">
        <v>2753</v>
      </c>
      <c r="D1367" s="20" t="s">
        <v>2795</v>
      </c>
      <c r="F1367" s="4">
        <f t="shared" si="137"/>
        <v>0</v>
      </c>
      <c r="H1367" s="4">
        <f t="shared" si="138"/>
        <v>0</v>
      </c>
      <c r="J1367" s="4">
        <f t="shared" si="139"/>
        <v>0</v>
      </c>
      <c r="L1367" s="4">
        <f t="shared" si="140"/>
        <v>0</v>
      </c>
    </row>
    <row r="1368" spans="1:12" x14ac:dyDescent="0.2">
      <c r="A1368" s="20" t="s">
        <v>2346</v>
      </c>
      <c r="B1368" s="20" t="s">
        <v>2789</v>
      </c>
      <c r="C1368" s="20" t="s">
        <v>2796</v>
      </c>
      <c r="D1368" s="20" t="s">
        <v>2797</v>
      </c>
      <c r="F1368" s="4">
        <f t="shared" si="137"/>
        <v>0</v>
      </c>
      <c r="G1368" s="21" t="s">
        <v>2798</v>
      </c>
      <c r="H1368" s="4">
        <f t="shared" si="138"/>
        <v>211075</v>
      </c>
      <c r="I1368" s="21" t="s">
        <v>2799</v>
      </c>
      <c r="J1368" s="4">
        <f t="shared" si="139"/>
        <v>32585.51</v>
      </c>
      <c r="L1368" s="4">
        <f t="shared" si="140"/>
        <v>0</v>
      </c>
    </row>
    <row r="1369" spans="1:12" x14ac:dyDescent="0.2">
      <c r="A1369" s="20" t="s">
        <v>2346</v>
      </c>
      <c r="B1369" s="20" t="s">
        <v>2789</v>
      </c>
      <c r="C1369" s="20" t="s">
        <v>2800</v>
      </c>
      <c r="D1369" s="20" t="s">
        <v>2801</v>
      </c>
      <c r="F1369" s="4">
        <f t="shared" si="137"/>
        <v>0</v>
      </c>
      <c r="H1369" s="4">
        <f t="shared" si="138"/>
        <v>0</v>
      </c>
      <c r="J1369" s="4">
        <f t="shared" si="139"/>
        <v>0</v>
      </c>
      <c r="K1369" s="21" t="s">
        <v>2802</v>
      </c>
      <c r="L1369" s="4">
        <f t="shared" si="140"/>
        <v>117771.77</v>
      </c>
    </row>
    <row r="1370" spans="1:12" x14ac:dyDescent="0.2">
      <c r="A1370" s="20" t="s">
        <v>2346</v>
      </c>
      <c r="B1370" s="20" t="s">
        <v>2789</v>
      </c>
      <c r="C1370" s="20" t="s">
        <v>2133</v>
      </c>
      <c r="D1370" s="20" t="s">
        <v>2803</v>
      </c>
      <c r="F1370" s="4">
        <f t="shared" ref="F1370:F1391" si="141">VALUE(E1370)</f>
        <v>0</v>
      </c>
      <c r="G1370" s="21" t="s">
        <v>2804</v>
      </c>
      <c r="H1370" s="4">
        <f t="shared" ref="H1370:H1391" si="142">VALUE(G1370)</f>
        <v>329768.8</v>
      </c>
      <c r="I1370" s="21" t="s">
        <v>2805</v>
      </c>
      <c r="J1370" s="4">
        <f t="shared" ref="J1370:J1391" si="143">VALUE(I1370)</f>
        <v>1754.5</v>
      </c>
      <c r="L1370" s="4">
        <f t="shared" si="140"/>
        <v>0</v>
      </c>
    </row>
    <row r="1371" spans="1:12" x14ac:dyDescent="0.2">
      <c r="A1371" s="20" t="s">
        <v>2346</v>
      </c>
      <c r="B1371" s="20" t="s">
        <v>2110</v>
      </c>
      <c r="C1371" s="20" t="s">
        <v>2150</v>
      </c>
      <c r="D1371" s="20" t="s">
        <v>2808</v>
      </c>
      <c r="F1371" s="4">
        <f t="shared" si="141"/>
        <v>0</v>
      </c>
      <c r="G1371" s="21" t="s">
        <v>2809</v>
      </c>
      <c r="H1371" s="4">
        <f t="shared" si="142"/>
        <v>405.88</v>
      </c>
      <c r="J1371" s="4">
        <f t="shared" si="143"/>
        <v>0</v>
      </c>
      <c r="L1371" s="4">
        <f t="shared" si="140"/>
        <v>0</v>
      </c>
    </row>
    <row r="1372" spans="1:12" x14ac:dyDescent="0.2">
      <c r="A1372" s="20" t="s">
        <v>2346</v>
      </c>
      <c r="B1372" s="20" t="s">
        <v>2116</v>
      </c>
      <c r="C1372" s="20" t="s">
        <v>2819</v>
      </c>
      <c r="D1372" s="20" t="s">
        <v>2820</v>
      </c>
      <c r="F1372" s="4">
        <f t="shared" si="141"/>
        <v>0</v>
      </c>
      <c r="H1372" s="4">
        <f t="shared" si="142"/>
        <v>0</v>
      </c>
      <c r="J1372" s="4">
        <f t="shared" si="143"/>
        <v>0</v>
      </c>
      <c r="L1372" s="4">
        <f t="shared" si="140"/>
        <v>0</v>
      </c>
    </row>
    <row r="1373" spans="1:12" x14ac:dyDescent="0.2">
      <c r="A1373" s="22">
        <v>5006</v>
      </c>
      <c r="B1373" s="22">
        <v>34203</v>
      </c>
      <c r="C1373" s="22">
        <v>6330001</v>
      </c>
      <c r="D1373" s="20" t="s">
        <v>3575</v>
      </c>
      <c r="L1373" s="4">
        <v>15000</v>
      </c>
    </row>
    <row r="1374" spans="1:12" x14ac:dyDescent="0.2">
      <c r="A1374" s="20" t="s">
        <v>2346</v>
      </c>
      <c r="B1374" s="20" t="s">
        <v>2137</v>
      </c>
      <c r="C1374" s="20" t="s">
        <v>2553</v>
      </c>
      <c r="D1374" s="20" t="s">
        <v>2831</v>
      </c>
      <c r="F1374" s="4">
        <f t="shared" si="141"/>
        <v>0</v>
      </c>
      <c r="H1374" s="4">
        <f t="shared" si="142"/>
        <v>0</v>
      </c>
      <c r="J1374" s="4">
        <f t="shared" si="143"/>
        <v>0</v>
      </c>
      <c r="K1374" s="21" t="s">
        <v>2832</v>
      </c>
      <c r="L1374" s="4">
        <v>0</v>
      </c>
    </row>
    <row r="1375" spans="1:12" x14ac:dyDescent="0.2">
      <c r="A1375" s="20" t="s">
        <v>2346</v>
      </c>
      <c r="B1375" s="20" t="s">
        <v>2137</v>
      </c>
      <c r="C1375" s="20" t="s">
        <v>2135</v>
      </c>
      <c r="D1375" s="20" t="s">
        <v>2833</v>
      </c>
      <c r="F1375" s="4">
        <f t="shared" si="141"/>
        <v>0</v>
      </c>
      <c r="H1375" s="4">
        <f t="shared" si="142"/>
        <v>0</v>
      </c>
      <c r="J1375" s="4">
        <f t="shared" si="143"/>
        <v>0</v>
      </c>
      <c r="L1375" s="4">
        <f>VALUE(K1375)</f>
        <v>0</v>
      </c>
    </row>
    <row r="1376" spans="1:12" x14ac:dyDescent="0.2">
      <c r="A1376" s="20" t="s">
        <v>2346</v>
      </c>
      <c r="B1376" s="20" t="s">
        <v>2839</v>
      </c>
      <c r="C1376" s="20" t="s">
        <v>2846</v>
      </c>
      <c r="D1376" s="20" t="s">
        <v>2847</v>
      </c>
      <c r="F1376" s="4">
        <f t="shared" si="141"/>
        <v>0</v>
      </c>
      <c r="H1376" s="4">
        <f t="shared" si="142"/>
        <v>0</v>
      </c>
      <c r="J1376" s="4">
        <f t="shared" si="143"/>
        <v>0</v>
      </c>
      <c r="K1376" s="21" t="s">
        <v>139</v>
      </c>
      <c r="L1376" s="4">
        <f>VALUE(K1376)</f>
        <v>40000</v>
      </c>
    </row>
    <row r="1377" spans="1:12" x14ac:dyDescent="0.2">
      <c r="A1377" s="20" t="s">
        <v>2346</v>
      </c>
      <c r="B1377" s="20" t="s">
        <v>2848</v>
      </c>
      <c r="C1377" s="20" t="s">
        <v>2849</v>
      </c>
      <c r="D1377" s="20" t="s">
        <v>2850</v>
      </c>
      <c r="F1377" s="4">
        <f t="shared" si="141"/>
        <v>0</v>
      </c>
      <c r="G1377" s="21" t="s">
        <v>2851</v>
      </c>
      <c r="H1377" s="4">
        <f t="shared" si="142"/>
        <v>0.02</v>
      </c>
      <c r="J1377" s="4">
        <f t="shared" si="143"/>
        <v>0</v>
      </c>
      <c r="L1377" s="4">
        <f>VALUE(K1377)</f>
        <v>0</v>
      </c>
    </row>
    <row r="1378" spans="1:12" x14ac:dyDescent="0.2">
      <c r="A1378" s="20" t="s">
        <v>2346</v>
      </c>
      <c r="B1378" s="20" t="s">
        <v>245</v>
      </c>
      <c r="C1378" s="20" t="s">
        <v>2880</v>
      </c>
      <c r="D1378" s="20" t="s">
        <v>2881</v>
      </c>
      <c r="F1378" s="4">
        <f t="shared" si="141"/>
        <v>0</v>
      </c>
      <c r="H1378" s="4">
        <f t="shared" si="142"/>
        <v>0</v>
      </c>
      <c r="J1378" s="4">
        <f t="shared" si="143"/>
        <v>0</v>
      </c>
      <c r="L1378" s="4">
        <f>VALUE(K1378)</f>
        <v>0</v>
      </c>
    </row>
    <row r="1379" spans="1:12" x14ac:dyDescent="0.2">
      <c r="A1379" s="20" t="s">
        <v>2346</v>
      </c>
      <c r="B1379" s="20" t="s">
        <v>245</v>
      </c>
      <c r="C1379" s="20" t="s">
        <v>2553</v>
      </c>
      <c r="D1379" s="20" t="s">
        <v>2882</v>
      </c>
      <c r="F1379" s="4">
        <f t="shared" si="141"/>
        <v>0</v>
      </c>
      <c r="G1379" s="21" t="s">
        <v>2883</v>
      </c>
      <c r="H1379" s="4">
        <f t="shared" si="142"/>
        <v>548.07000000000005</v>
      </c>
      <c r="J1379" s="4">
        <f t="shared" si="143"/>
        <v>0</v>
      </c>
      <c r="K1379" s="21" t="s">
        <v>2455</v>
      </c>
      <c r="L1379" s="4">
        <v>100000</v>
      </c>
    </row>
    <row r="1380" spans="1:12" x14ac:dyDescent="0.2">
      <c r="A1380" s="20" t="s">
        <v>2346</v>
      </c>
      <c r="B1380" s="20" t="s">
        <v>245</v>
      </c>
      <c r="C1380" s="20" t="s">
        <v>2887</v>
      </c>
      <c r="D1380" s="20" t="s">
        <v>2888</v>
      </c>
      <c r="F1380" s="4">
        <f t="shared" si="141"/>
        <v>0</v>
      </c>
      <c r="H1380" s="4">
        <f t="shared" si="142"/>
        <v>0</v>
      </c>
      <c r="J1380" s="4">
        <f t="shared" si="143"/>
        <v>0</v>
      </c>
      <c r="K1380" s="21" t="s">
        <v>2253</v>
      </c>
      <c r="L1380" s="4">
        <f t="shared" ref="L1380:L1391" si="144">VALUE(K1380)</f>
        <v>100000</v>
      </c>
    </row>
    <row r="1381" spans="1:12" x14ac:dyDescent="0.2">
      <c r="A1381" s="20" t="s">
        <v>2346</v>
      </c>
      <c r="B1381" s="20" t="s">
        <v>245</v>
      </c>
      <c r="C1381" s="22">
        <v>6220003</v>
      </c>
      <c r="D1381" s="20" t="s">
        <v>2885</v>
      </c>
      <c r="F1381" s="4">
        <f>VALUE(E1381)</f>
        <v>0</v>
      </c>
      <c r="H1381" s="4">
        <f>VALUE(G1381)</f>
        <v>0</v>
      </c>
      <c r="J1381" s="4">
        <f>VALUE(I1381)</f>
        <v>0</v>
      </c>
      <c r="K1381" s="21" t="s">
        <v>2886</v>
      </c>
      <c r="L1381" s="4">
        <f>250000-30205.3</f>
        <v>219794.7</v>
      </c>
    </row>
    <row r="1382" spans="1:12" x14ac:dyDescent="0.2">
      <c r="A1382" s="20" t="s">
        <v>2346</v>
      </c>
      <c r="B1382" s="20" t="s">
        <v>2895</v>
      </c>
      <c r="C1382" s="20" t="s">
        <v>2553</v>
      </c>
      <c r="D1382" s="20" t="s">
        <v>2907</v>
      </c>
      <c r="F1382" s="4">
        <f t="shared" si="141"/>
        <v>0</v>
      </c>
      <c r="H1382" s="4">
        <f t="shared" si="142"/>
        <v>0</v>
      </c>
      <c r="J1382" s="4">
        <f t="shared" si="143"/>
        <v>0</v>
      </c>
      <c r="L1382" s="4">
        <f t="shared" si="144"/>
        <v>0</v>
      </c>
    </row>
    <row r="1383" spans="1:12" x14ac:dyDescent="0.2">
      <c r="A1383" s="20" t="s">
        <v>2346</v>
      </c>
      <c r="B1383" s="20" t="s">
        <v>2895</v>
      </c>
      <c r="C1383" s="20" t="s">
        <v>2884</v>
      </c>
      <c r="D1383" s="20" t="s">
        <v>2908</v>
      </c>
      <c r="F1383" s="4">
        <f t="shared" si="141"/>
        <v>0</v>
      </c>
      <c r="G1383" s="21" t="s">
        <v>2909</v>
      </c>
      <c r="H1383" s="4">
        <f t="shared" si="142"/>
        <v>499631.91</v>
      </c>
      <c r="I1383" s="21" t="s">
        <v>2910</v>
      </c>
      <c r="J1383" s="4">
        <f t="shared" si="143"/>
        <v>303929.2</v>
      </c>
      <c r="L1383" s="4">
        <f t="shared" si="144"/>
        <v>0</v>
      </c>
    </row>
    <row r="1384" spans="1:12" x14ac:dyDescent="0.2">
      <c r="A1384" s="20" t="s">
        <v>2346</v>
      </c>
      <c r="B1384" s="20" t="s">
        <v>2926</v>
      </c>
      <c r="C1384" s="20" t="s">
        <v>2553</v>
      </c>
      <c r="D1384" s="20" t="s">
        <v>2927</v>
      </c>
      <c r="F1384" s="4">
        <f t="shared" si="141"/>
        <v>0</v>
      </c>
      <c r="G1384" s="21" t="s">
        <v>2928</v>
      </c>
      <c r="H1384" s="4">
        <f t="shared" si="142"/>
        <v>360.12</v>
      </c>
      <c r="J1384" s="4">
        <f t="shared" si="143"/>
        <v>0</v>
      </c>
      <c r="L1384" s="4">
        <v>50000</v>
      </c>
    </row>
    <row r="1385" spans="1:12" x14ac:dyDescent="0.2">
      <c r="A1385" s="20" t="s">
        <v>2346</v>
      </c>
      <c r="B1385" s="20" t="s">
        <v>2933</v>
      </c>
      <c r="C1385" s="20" t="s">
        <v>2553</v>
      </c>
      <c r="D1385" s="20" t="s">
        <v>2934</v>
      </c>
      <c r="F1385" s="4">
        <f t="shared" si="141"/>
        <v>0</v>
      </c>
      <c r="G1385" s="21" t="s">
        <v>2935</v>
      </c>
      <c r="H1385" s="4">
        <f t="shared" si="142"/>
        <v>39118.42</v>
      </c>
      <c r="I1385" s="21" t="s">
        <v>2936</v>
      </c>
      <c r="J1385" s="4">
        <f t="shared" si="143"/>
        <v>435.6</v>
      </c>
      <c r="L1385" s="4">
        <f t="shared" si="144"/>
        <v>0</v>
      </c>
    </row>
    <row r="1386" spans="1:12" x14ac:dyDescent="0.2">
      <c r="A1386" s="20" t="s">
        <v>2937</v>
      </c>
      <c r="B1386" s="20" t="s">
        <v>2938</v>
      </c>
      <c r="C1386" s="20" t="s">
        <v>1919</v>
      </c>
      <c r="D1386" s="20" t="s">
        <v>2946</v>
      </c>
      <c r="F1386" s="4">
        <f t="shared" si="141"/>
        <v>0</v>
      </c>
      <c r="H1386" s="4">
        <f t="shared" si="142"/>
        <v>0</v>
      </c>
      <c r="J1386" s="4">
        <f t="shared" si="143"/>
        <v>0</v>
      </c>
      <c r="L1386" s="4">
        <f t="shared" si="144"/>
        <v>0</v>
      </c>
    </row>
    <row r="1387" spans="1:12" x14ac:dyDescent="0.2">
      <c r="A1387" s="20" t="s">
        <v>2937</v>
      </c>
      <c r="B1387" s="20" t="s">
        <v>2958</v>
      </c>
      <c r="C1387" s="20" t="s">
        <v>147</v>
      </c>
      <c r="D1387" s="20" t="s">
        <v>2967</v>
      </c>
      <c r="F1387" s="4">
        <f t="shared" si="141"/>
        <v>0</v>
      </c>
      <c r="H1387" s="4">
        <f t="shared" si="142"/>
        <v>0</v>
      </c>
      <c r="J1387" s="4">
        <f t="shared" si="143"/>
        <v>0</v>
      </c>
      <c r="L1387" s="4">
        <f t="shared" si="144"/>
        <v>0</v>
      </c>
    </row>
    <row r="1388" spans="1:12" x14ac:dyDescent="0.2">
      <c r="A1388" s="20" t="s">
        <v>2937</v>
      </c>
      <c r="B1388" s="20" t="s">
        <v>163</v>
      </c>
      <c r="C1388" s="20" t="s">
        <v>161</v>
      </c>
      <c r="D1388" s="20" t="s">
        <v>3008</v>
      </c>
      <c r="F1388" s="4">
        <f t="shared" si="141"/>
        <v>0</v>
      </c>
      <c r="H1388" s="4">
        <f t="shared" si="142"/>
        <v>0</v>
      </c>
      <c r="J1388" s="4">
        <f t="shared" si="143"/>
        <v>0</v>
      </c>
      <c r="L1388" s="4">
        <f t="shared" si="144"/>
        <v>0</v>
      </c>
    </row>
    <row r="1389" spans="1:12" x14ac:dyDescent="0.2">
      <c r="A1389" s="20" t="s">
        <v>3015</v>
      </c>
      <c r="B1389" s="20" t="s">
        <v>2531</v>
      </c>
      <c r="C1389" s="20" t="s">
        <v>1884</v>
      </c>
      <c r="D1389" s="20" t="s">
        <v>3039</v>
      </c>
      <c r="F1389" s="4">
        <f t="shared" si="141"/>
        <v>0</v>
      </c>
      <c r="H1389" s="4">
        <f t="shared" si="142"/>
        <v>0</v>
      </c>
      <c r="J1389" s="4">
        <f t="shared" si="143"/>
        <v>0</v>
      </c>
      <c r="L1389" s="4">
        <f t="shared" si="144"/>
        <v>0</v>
      </c>
    </row>
    <row r="1390" spans="1:12" x14ac:dyDescent="0.2">
      <c r="A1390" s="20" t="s">
        <v>3064</v>
      </c>
      <c r="B1390" s="20" t="s">
        <v>170</v>
      </c>
      <c r="C1390" s="20" t="s">
        <v>2884</v>
      </c>
      <c r="D1390" s="20" t="s">
        <v>3182</v>
      </c>
      <c r="F1390" s="4">
        <f t="shared" si="141"/>
        <v>0</v>
      </c>
      <c r="H1390" s="4">
        <f t="shared" si="142"/>
        <v>0</v>
      </c>
      <c r="J1390" s="4">
        <f t="shared" si="143"/>
        <v>0</v>
      </c>
      <c r="L1390" s="4">
        <f t="shared" si="144"/>
        <v>0</v>
      </c>
    </row>
    <row r="1391" spans="1:12" x14ac:dyDescent="0.2">
      <c r="A1391" s="20" t="s">
        <v>3064</v>
      </c>
      <c r="B1391" s="20" t="s">
        <v>170</v>
      </c>
      <c r="C1391" s="20" t="s">
        <v>2887</v>
      </c>
      <c r="D1391" s="20" t="s">
        <v>3183</v>
      </c>
      <c r="F1391" s="4">
        <f t="shared" si="141"/>
        <v>0</v>
      </c>
      <c r="H1391" s="4">
        <f t="shared" si="142"/>
        <v>0</v>
      </c>
      <c r="J1391" s="4">
        <f t="shared" si="143"/>
        <v>0</v>
      </c>
      <c r="L1391" s="4">
        <f t="shared" si="144"/>
        <v>0</v>
      </c>
    </row>
    <row r="1392" spans="1:12" x14ac:dyDescent="0.2">
      <c r="A1392" s="20" t="s">
        <v>3064</v>
      </c>
      <c r="B1392" s="20" t="s">
        <v>170</v>
      </c>
      <c r="C1392" s="22">
        <v>6220004</v>
      </c>
      <c r="D1392" s="20" t="s">
        <v>3568</v>
      </c>
      <c r="F1392" s="4">
        <v>0</v>
      </c>
      <c r="H1392" s="4">
        <v>0</v>
      </c>
      <c r="J1392" s="4">
        <v>0</v>
      </c>
      <c r="L1392" s="4">
        <v>49844.95</v>
      </c>
    </row>
    <row r="1393" spans="1:12" x14ac:dyDescent="0.2">
      <c r="A1393" s="20" t="s">
        <v>3064</v>
      </c>
      <c r="B1393" s="20" t="s">
        <v>170</v>
      </c>
      <c r="C1393" s="20" t="s">
        <v>3184</v>
      </c>
      <c r="D1393" s="20" t="s">
        <v>3185</v>
      </c>
      <c r="F1393" s="4">
        <f t="shared" ref="F1393:F1405" si="145">VALUE(E1393)</f>
        <v>0</v>
      </c>
      <c r="H1393" s="4">
        <f t="shared" ref="H1393:H1405" si="146">VALUE(G1393)</f>
        <v>0</v>
      </c>
      <c r="J1393" s="4">
        <f t="shared" ref="J1393:J1405" si="147">VALUE(I1393)</f>
        <v>0</v>
      </c>
      <c r="L1393" s="4">
        <f t="shared" ref="L1393:L1405" si="148">VALUE(K1393)</f>
        <v>0</v>
      </c>
    </row>
    <row r="1394" spans="1:12" x14ac:dyDescent="0.2">
      <c r="A1394" s="20" t="s">
        <v>3064</v>
      </c>
      <c r="B1394" s="20" t="s">
        <v>170</v>
      </c>
      <c r="C1394" s="20" t="s">
        <v>2133</v>
      </c>
      <c r="D1394" s="20" t="s">
        <v>3186</v>
      </c>
      <c r="F1394" s="4">
        <f t="shared" si="145"/>
        <v>0</v>
      </c>
      <c r="G1394" s="21" t="s">
        <v>3187</v>
      </c>
      <c r="H1394" s="4">
        <f t="shared" si="146"/>
        <v>2863.11</v>
      </c>
      <c r="J1394" s="4">
        <f t="shared" si="147"/>
        <v>0</v>
      </c>
      <c r="L1394" s="4">
        <f t="shared" si="148"/>
        <v>0</v>
      </c>
    </row>
    <row r="1395" spans="1:12" x14ac:dyDescent="0.2">
      <c r="A1395" s="20" t="s">
        <v>3064</v>
      </c>
      <c r="B1395" s="20" t="s">
        <v>170</v>
      </c>
      <c r="C1395" s="20" t="s">
        <v>2135</v>
      </c>
      <c r="D1395" s="20" t="s">
        <v>3188</v>
      </c>
      <c r="F1395" s="4">
        <f t="shared" si="145"/>
        <v>0</v>
      </c>
      <c r="G1395" s="21" t="s">
        <v>3189</v>
      </c>
      <c r="H1395" s="4">
        <f t="shared" si="146"/>
        <v>367.71</v>
      </c>
      <c r="J1395" s="4">
        <f t="shared" si="147"/>
        <v>0</v>
      </c>
      <c r="L1395" s="4">
        <f t="shared" si="148"/>
        <v>0</v>
      </c>
    </row>
    <row r="1396" spans="1:12" x14ac:dyDescent="0.2">
      <c r="A1396" s="20" t="s">
        <v>3064</v>
      </c>
      <c r="B1396" s="20" t="s">
        <v>1234</v>
      </c>
      <c r="C1396" s="20" t="s">
        <v>1823</v>
      </c>
      <c r="D1396" s="20" t="s">
        <v>3254</v>
      </c>
      <c r="F1396" s="4">
        <f t="shared" si="145"/>
        <v>0</v>
      </c>
      <c r="G1396" s="21" t="s">
        <v>3255</v>
      </c>
      <c r="H1396" s="4">
        <f t="shared" si="146"/>
        <v>156</v>
      </c>
      <c r="J1396" s="4">
        <f t="shared" si="147"/>
        <v>0</v>
      </c>
      <c r="L1396" s="4">
        <f t="shared" si="148"/>
        <v>0</v>
      </c>
    </row>
    <row r="1397" spans="1:12" x14ac:dyDescent="0.2">
      <c r="A1397" s="20" t="s">
        <v>3264</v>
      </c>
      <c r="B1397" s="20" t="s">
        <v>2610</v>
      </c>
      <c r="C1397" s="20" t="s">
        <v>1884</v>
      </c>
      <c r="D1397" s="20" t="s">
        <v>3295</v>
      </c>
      <c r="F1397" s="4">
        <f t="shared" si="145"/>
        <v>0</v>
      </c>
      <c r="H1397" s="4">
        <f t="shared" si="146"/>
        <v>0</v>
      </c>
      <c r="J1397" s="4">
        <f t="shared" si="147"/>
        <v>0</v>
      </c>
      <c r="L1397" s="4">
        <f t="shared" si="148"/>
        <v>0</v>
      </c>
    </row>
    <row r="1398" spans="1:12" x14ac:dyDescent="0.2">
      <c r="A1398" s="20" t="s">
        <v>3264</v>
      </c>
      <c r="B1398" s="20" t="s">
        <v>3305</v>
      </c>
      <c r="C1398" s="20" t="s">
        <v>1884</v>
      </c>
      <c r="D1398" s="20" t="s">
        <v>3311</v>
      </c>
      <c r="F1398" s="4">
        <f t="shared" si="145"/>
        <v>0</v>
      </c>
      <c r="H1398" s="4">
        <f t="shared" si="146"/>
        <v>0</v>
      </c>
      <c r="J1398" s="4">
        <f t="shared" si="147"/>
        <v>0</v>
      </c>
      <c r="K1398" s="21" t="s">
        <v>169</v>
      </c>
      <c r="L1398" s="4">
        <f t="shared" si="148"/>
        <v>2000</v>
      </c>
    </row>
    <row r="1399" spans="1:12" x14ac:dyDescent="0.2">
      <c r="A1399" s="20" t="s">
        <v>3429</v>
      </c>
      <c r="B1399" s="20" t="s">
        <v>2605</v>
      </c>
      <c r="C1399" s="20" t="s">
        <v>2553</v>
      </c>
      <c r="D1399" s="20" t="s">
        <v>3433</v>
      </c>
      <c r="F1399" s="4">
        <f t="shared" si="145"/>
        <v>0</v>
      </c>
      <c r="H1399" s="4">
        <f t="shared" si="146"/>
        <v>0</v>
      </c>
      <c r="J1399" s="4">
        <f t="shared" si="147"/>
        <v>0</v>
      </c>
      <c r="K1399" s="21" t="s">
        <v>2253</v>
      </c>
      <c r="L1399" s="4">
        <f t="shared" si="148"/>
        <v>100000</v>
      </c>
    </row>
    <row r="1400" spans="1:12" x14ac:dyDescent="0.2">
      <c r="A1400" s="20" t="s">
        <v>3440</v>
      </c>
      <c r="B1400" s="20" t="s">
        <v>130</v>
      </c>
      <c r="C1400" s="20" t="s">
        <v>2884</v>
      </c>
      <c r="D1400" s="20" t="s">
        <v>3480</v>
      </c>
      <c r="F1400" s="4">
        <f t="shared" si="145"/>
        <v>0</v>
      </c>
      <c r="H1400" s="4">
        <f t="shared" si="146"/>
        <v>0</v>
      </c>
      <c r="J1400" s="4">
        <f t="shared" si="147"/>
        <v>0</v>
      </c>
      <c r="L1400" s="4">
        <f t="shared" si="148"/>
        <v>0</v>
      </c>
    </row>
    <row r="1401" spans="1:12" x14ac:dyDescent="0.2">
      <c r="A1401" s="20" t="s">
        <v>3440</v>
      </c>
      <c r="B1401" s="20" t="s">
        <v>130</v>
      </c>
      <c r="C1401" s="20" t="s">
        <v>2887</v>
      </c>
      <c r="D1401" s="20" t="s">
        <v>3481</v>
      </c>
      <c r="E1401" s="21" t="s">
        <v>146</v>
      </c>
      <c r="F1401" s="4">
        <f t="shared" si="145"/>
        <v>10000</v>
      </c>
      <c r="G1401" s="21" t="s">
        <v>146</v>
      </c>
      <c r="H1401" s="4">
        <f t="shared" si="146"/>
        <v>10000</v>
      </c>
      <c r="I1401" s="21" t="s">
        <v>3482</v>
      </c>
      <c r="J1401" s="4">
        <f t="shared" si="147"/>
        <v>9996.5499999999993</v>
      </c>
      <c r="K1401" s="21" t="s">
        <v>1817</v>
      </c>
      <c r="L1401" s="4">
        <f t="shared" si="148"/>
        <v>18000</v>
      </c>
    </row>
    <row r="1402" spans="1:12" x14ac:dyDescent="0.2">
      <c r="A1402" s="20" t="s">
        <v>3440</v>
      </c>
      <c r="B1402" s="20" t="s">
        <v>130</v>
      </c>
      <c r="C1402" s="20" t="s">
        <v>3184</v>
      </c>
      <c r="D1402" s="20" t="s">
        <v>3483</v>
      </c>
      <c r="F1402" s="4">
        <f t="shared" si="145"/>
        <v>0</v>
      </c>
      <c r="H1402" s="4">
        <f t="shared" si="146"/>
        <v>0</v>
      </c>
      <c r="J1402" s="4">
        <f t="shared" si="147"/>
        <v>0</v>
      </c>
      <c r="L1402" s="4">
        <f t="shared" si="148"/>
        <v>0</v>
      </c>
    </row>
    <row r="1403" spans="1:12" x14ac:dyDescent="0.2">
      <c r="A1403" s="20" t="s">
        <v>3440</v>
      </c>
      <c r="B1403" s="20" t="s">
        <v>130</v>
      </c>
      <c r="C1403" s="20" t="s">
        <v>1823</v>
      </c>
      <c r="D1403" s="20" t="s">
        <v>3484</v>
      </c>
      <c r="F1403" s="4">
        <f t="shared" si="145"/>
        <v>0</v>
      </c>
      <c r="H1403" s="4">
        <f t="shared" si="146"/>
        <v>0</v>
      </c>
      <c r="J1403" s="4">
        <f t="shared" si="147"/>
        <v>0</v>
      </c>
      <c r="L1403" s="4">
        <f t="shared" si="148"/>
        <v>0</v>
      </c>
    </row>
    <row r="1404" spans="1:12" x14ac:dyDescent="0.2">
      <c r="A1404" s="20" t="s">
        <v>3440</v>
      </c>
      <c r="B1404" s="20" t="s">
        <v>130</v>
      </c>
      <c r="C1404" s="20" t="s">
        <v>1825</v>
      </c>
      <c r="D1404" s="20" t="s">
        <v>3485</v>
      </c>
      <c r="F1404" s="4">
        <f t="shared" si="145"/>
        <v>0</v>
      </c>
      <c r="H1404" s="4">
        <f t="shared" si="146"/>
        <v>0</v>
      </c>
      <c r="J1404" s="4">
        <f t="shared" si="147"/>
        <v>0</v>
      </c>
      <c r="L1404" s="4">
        <f t="shared" si="148"/>
        <v>0</v>
      </c>
    </row>
    <row r="1405" spans="1:12" x14ac:dyDescent="0.2">
      <c r="A1405" s="20" t="s">
        <v>3494</v>
      </c>
      <c r="B1405" s="20" t="s">
        <v>1234</v>
      </c>
      <c r="C1405" s="20" t="s">
        <v>238</v>
      </c>
      <c r="D1405" s="20" t="s">
        <v>3514</v>
      </c>
      <c r="F1405" s="4">
        <f t="shared" si="145"/>
        <v>0</v>
      </c>
      <c r="H1405" s="4">
        <f t="shared" si="146"/>
        <v>0</v>
      </c>
      <c r="J1405" s="4">
        <f t="shared" si="147"/>
        <v>0</v>
      </c>
      <c r="L1405" s="4">
        <f t="shared" si="148"/>
        <v>0</v>
      </c>
    </row>
    <row r="1406" spans="1:12" x14ac:dyDescent="0.2">
      <c r="A1406" s="8" t="s">
        <v>3555</v>
      </c>
      <c r="B1406" s="8"/>
      <c r="C1406" s="8"/>
      <c r="D1406" s="8"/>
      <c r="E1406" s="7"/>
      <c r="F1406" s="7">
        <f t="shared" ref="F1406:L1406" si="149">SUM(F1250:F1405)</f>
        <v>93607.43</v>
      </c>
      <c r="G1406" s="7">
        <f t="shared" si="149"/>
        <v>0</v>
      </c>
      <c r="H1406" s="7">
        <f t="shared" si="149"/>
        <v>2962393.28</v>
      </c>
      <c r="I1406" s="7">
        <f t="shared" si="149"/>
        <v>0</v>
      </c>
      <c r="J1406" s="7">
        <f t="shared" si="149"/>
        <v>1348372.0000000002</v>
      </c>
      <c r="K1406" s="7">
        <f t="shared" si="149"/>
        <v>0</v>
      </c>
      <c r="L1406" s="7">
        <f t="shared" si="149"/>
        <v>2756437.49</v>
      </c>
    </row>
    <row r="1407" spans="1:12" x14ac:dyDescent="0.2">
      <c r="A1407" s="20" t="s">
        <v>2346</v>
      </c>
      <c r="B1407" s="20" t="s">
        <v>2848</v>
      </c>
      <c r="C1407" s="20" t="s">
        <v>2852</v>
      </c>
      <c r="D1407" s="20" t="s">
        <v>2853</v>
      </c>
      <c r="F1407" s="4">
        <f t="shared" ref="F1407:F1423" si="150">VALUE(E1407)</f>
        <v>0</v>
      </c>
      <c r="H1407" s="4">
        <f t="shared" ref="H1407:H1423" si="151">VALUE(G1407)</f>
        <v>0</v>
      </c>
      <c r="J1407" s="4">
        <f t="shared" ref="J1407:J1423" si="152">VALUE(I1407)</f>
        <v>0</v>
      </c>
      <c r="L1407" s="4">
        <f t="shared" ref="L1407:L1423" si="153">VALUE(K1407)</f>
        <v>0</v>
      </c>
    </row>
    <row r="1408" spans="1:12" x14ac:dyDescent="0.2">
      <c r="A1408" s="20" t="s">
        <v>2346</v>
      </c>
      <c r="B1408" s="20" t="s">
        <v>149</v>
      </c>
      <c r="C1408" s="20" t="s">
        <v>2522</v>
      </c>
      <c r="D1408" s="20" t="s">
        <v>2523</v>
      </c>
      <c r="F1408" s="4">
        <f t="shared" si="150"/>
        <v>0</v>
      </c>
      <c r="H1408" s="4">
        <f t="shared" si="151"/>
        <v>0</v>
      </c>
      <c r="J1408" s="4">
        <f t="shared" si="152"/>
        <v>0</v>
      </c>
      <c r="L1408" s="4">
        <f t="shared" si="153"/>
        <v>0</v>
      </c>
    </row>
    <row r="1409" spans="1:12" x14ac:dyDescent="0.2">
      <c r="A1409" s="20" t="s">
        <v>2346</v>
      </c>
      <c r="B1409" s="20" t="s">
        <v>149</v>
      </c>
      <c r="C1409" s="20" t="s">
        <v>2524</v>
      </c>
      <c r="D1409" s="20" t="s">
        <v>2525</v>
      </c>
      <c r="F1409" s="4">
        <f t="shared" si="150"/>
        <v>0</v>
      </c>
      <c r="H1409" s="4">
        <f t="shared" si="151"/>
        <v>0</v>
      </c>
      <c r="J1409" s="4">
        <f t="shared" si="152"/>
        <v>0</v>
      </c>
      <c r="L1409" s="4">
        <f t="shared" si="153"/>
        <v>0</v>
      </c>
    </row>
    <row r="1410" spans="1:12" x14ac:dyDescent="0.2">
      <c r="A1410" s="20" t="s">
        <v>2346</v>
      </c>
      <c r="B1410" s="20" t="s">
        <v>149</v>
      </c>
      <c r="C1410" s="20" t="s">
        <v>2526</v>
      </c>
      <c r="D1410" s="20" t="s">
        <v>2527</v>
      </c>
      <c r="F1410" s="4">
        <f t="shared" si="150"/>
        <v>0</v>
      </c>
      <c r="H1410" s="4">
        <f t="shared" si="151"/>
        <v>0</v>
      </c>
      <c r="J1410" s="4">
        <f t="shared" si="152"/>
        <v>0</v>
      </c>
      <c r="L1410" s="4">
        <f t="shared" si="153"/>
        <v>0</v>
      </c>
    </row>
    <row r="1411" spans="1:12" x14ac:dyDescent="0.2">
      <c r="A1411" s="20" t="s">
        <v>2346</v>
      </c>
      <c r="B1411" s="20" t="s">
        <v>149</v>
      </c>
      <c r="C1411" s="20" t="s">
        <v>2528</v>
      </c>
      <c r="D1411" s="20" t="s">
        <v>2529</v>
      </c>
      <c r="F1411" s="4">
        <f t="shared" si="150"/>
        <v>0</v>
      </c>
      <c r="G1411" s="21" t="s">
        <v>2530</v>
      </c>
      <c r="H1411" s="4">
        <f t="shared" si="151"/>
        <v>301901.90999999997</v>
      </c>
      <c r="J1411" s="4">
        <f t="shared" si="152"/>
        <v>0</v>
      </c>
      <c r="L1411" s="4">
        <f t="shared" si="153"/>
        <v>0</v>
      </c>
    </row>
    <row r="1412" spans="1:12" x14ac:dyDescent="0.2">
      <c r="A1412" s="20" t="s">
        <v>1855</v>
      </c>
      <c r="B1412" s="20" t="s">
        <v>1962</v>
      </c>
      <c r="C1412" s="22">
        <v>7800000</v>
      </c>
      <c r="D1412" s="20" t="s">
        <v>3569</v>
      </c>
      <c r="G1412" s="21"/>
      <c r="L1412" s="4">
        <v>10000</v>
      </c>
    </row>
    <row r="1413" spans="1:12" x14ac:dyDescent="0.2">
      <c r="A1413" s="20" t="s">
        <v>2346</v>
      </c>
      <c r="B1413" s="20" t="s">
        <v>2389</v>
      </c>
      <c r="C1413" s="20" t="s">
        <v>2391</v>
      </c>
      <c r="D1413" s="20" t="s">
        <v>2392</v>
      </c>
      <c r="F1413" s="4">
        <f t="shared" si="150"/>
        <v>0</v>
      </c>
      <c r="G1413" s="21" t="s">
        <v>2393</v>
      </c>
      <c r="H1413" s="4">
        <f t="shared" si="151"/>
        <v>109763.43</v>
      </c>
      <c r="J1413" s="4">
        <f t="shared" si="152"/>
        <v>0</v>
      </c>
      <c r="L1413" s="4">
        <f t="shared" si="153"/>
        <v>0</v>
      </c>
    </row>
    <row r="1414" spans="1:12" x14ac:dyDescent="0.2">
      <c r="A1414" s="20" t="s">
        <v>3064</v>
      </c>
      <c r="B1414" s="20" t="s">
        <v>3100</v>
      </c>
      <c r="C1414" s="20" t="s">
        <v>2391</v>
      </c>
      <c r="D1414" s="20" t="s">
        <v>3126</v>
      </c>
      <c r="F1414" s="4">
        <f t="shared" si="150"/>
        <v>0</v>
      </c>
      <c r="G1414" s="21" t="s">
        <v>3127</v>
      </c>
      <c r="H1414" s="4">
        <f t="shared" si="151"/>
        <v>12971.62</v>
      </c>
      <c r="I1414" s="21" t="s">
        <v>3127</v>
      </c>
      <c r="J1414" s="4">
        <f t="shared" si="152"/>
        <v>12971.62</v>
      </c>
      <c r="L1414" s="4">
        <f t="shared" si="153"/>
        <v>0</v>
      </c>
    </row>
    <row r="1415" spans="1:12" x14ac:dyDescent="0.2">
      <c r="A1415" s="22">
        <v>7003</v>
      </c>
      <c r="B1415" s="22">
        <v>23114</v>
      </c>
      <c r="C1415" s="22">
        <v>7800000</v>
      </c>
      <c r="D1415" s="20" t="s">
        <v>3574</v>
      </c>
      <c r="G1415" s="21"/>
      <c r="I1415" s="21"/>
      <c r="L1415" s="4">
        <v>30000</v>
      </c>
    </row>
    <row r="1416" spans="1:12" x14ac:dyDescent="0.2">
      <c r="A1416" s="20" t="s">
        <v>2346</v>
      </c>
      <c r="B1416" s="20" t="s">
        <v>2389</v>
      </c>
      <c r="C1416" s="20" t="s">
        <v>2394</v>
      </c>
      <c r="D1416" s="20" t="s">
        <v>2395</v>
      </c>
      <c r="F1416" s="4">
        <f t="shared" si="150"/>
        <v>0</v>
      </c>
      <c r="H1416" s="4">
        <f t="shared" si="151"/>
        <v>0</v>
      </c>
      <c r="J1416" s="4">
        <f t="shared" si="152"/>
        <v>0</v>
      </c>
      <c r="L1416" s="4">
        <f t="shared" si="153"/>
        <v>0</v>
      </c>
    </row>
    <row r="1417" spans="1:12" x14ac:dyDescent="0.2">
      <c r="A1417" s="20" t="s">
        <v>3064</v>
      </c>
      <c r="B1417" s="20" t="s">
        <v>3100</v>
      </c>
      <c r="C1417" s="20" t="s">
        <v>2394</v>
      </c>
      <c r="D1417" s="20" t="s">
        <v>3128</v>
      </c>
      <c r="F1417" s="4">
        <f t="shared" si="150"/>
        <v>0</v>
      </c>
      <c r="G1417" s="21" t="s">
        <v>2124</v>
      </c>
      <c r="H1417" s="4">
        <f t="shared" si="151"/>
        <v>3500</v>
      </c>
      <c r="I1417" s="21" t="s">
        <v>2124</v>
      </c>
      <c r="J1417" s="4">
        <f t="shared" si="152"/>
        <v>3500</v>
      </c>
      <c r="L1417" s="4">
        <f t="shared" si="153"/>
        <v>0</v>
      </c>
    </row>
    <row r="1418" spans="1:12" x14ac:dyDescent="0.2">
      <c r="A1418" s="20" t="s">
        <v>2346</v>
      </c>
      <c r="B1418" s="20" t="s">
        <v>2389</v>
      </c>
      <c r="C1418" s="20" t="s">
        <v>2396</v>
      </c>
      <c r="D1418" s="20" t="s">
        <v>2397</v>
      </c>
      <c r="F1418" s="4">
        <f t="shared" si="150"/>
        <v>0</v>
      </c>
      <c r="H1418" s="4">
        <f t="shared" si="151"/>
        <v>0</v>
      </c>
      <c r="J1418" s="4">
        <f t="shared" si="152"/>
        <v>0</v>
      </c>
      <c r="L1418" s="4">
        <f t="shared" si="153"/>
        <v>0</v>
      </c>
    </row>
    <row r="1419" spans="1:12" x14ac:dyDescent="0.2">
      <c r="A1419" s="20" t="s">
        <v>3064</v>
      </c>
      <c r="B1419" s="20" t="s">
        <v>3100</v>
      </c>
      <c r="C1419" s="20" t="s">
        <v>2396</v>
      </c>
      <c r="D1419" s="20" t="s">
        <v>3129</v>
      </c>
      <c r="F1419" s="4">
        <f t="shared" si="150"/>
        <v>0</v>
      </c>
      <c r="G1419" s="21" t="s">
        <v>1655</v>
      </c>
      <c r="H1419" s="4">
        <f t="shared" si="151"/>
        <v>8000</v>
      </c>
      <c r="I1419" s="21" t="s">
        <v>1655</v>
      </c>
      <c r="J1419" s="4">
        <f t="shared" si="152"/>
        <v>8000</v>
      </c>
      <c r="L1419" s="4">
        <f t="shared" si="153"/>
        <v>0</v>
      </c>
    </row>
    <row r="1420" spans="1:12" x14ac:dyDescent="0.2">
      <c r="A1420" s="20" t="s">
        <v>3064</v>
      </c>
      <c r="B1420" s="20" t="s">
        <v>3100</v>
      </c>
      <c r="C1420" s="20" t="s">
        <v>3130</v>
      </c>
      <c r="D1420" s="20" t="s">
        <v>3131</v>
      </c>
      <c r="F1420" s="4">
        <f t="shared" si="150"/>
        <v>0</v>
      </c>
      <c r="G1420" s="21" t="s">
        <v>1951</v>
      </c>
      <c r="H1420" s="4">
        <f t="shared" si="151"/>
        <v>9000</v>
      </c>
      <c r="I1420" s="21" t="s">
        <v>1951</v>
      </c>
      <c r="J1420" s="4">
        <f t="shared" si="152"/>
        <v>9000</v>
      </c>
      <c r="L1420" s="4">
        <f t="shared" si="153"/>
        <v>0</v>
      </c>
    </row>
    <row r="1421" spans="1:12" x14ac:dyDescent="0.2">
      <c r="A1421" s="20" t="s">
        <v>3064</v>
      </c>
      <c r="B1421" s="20" t="s">
        <v>3100</v>
      </c>
      <c r="C1421" s="20" t="s">
        <v>3132</v>
      </c>
      <c r="D1421" s="20" t="s">
        <v>3133</v>
      </c>
      <c r="F1421" s="4">
        <f t="shared" si="150"/>
        <v>0</v>
      </c>
      <c r="G1421" s="21" t="s">
        <v>1990</v>
      </c>
      <c r="H1421" s="4">
        <f t="shared" si="151"/>
        <v>4500</v>
      </c>
      <c r="I1421" s="21" t="s">
        <v>1990</v>
      </c>
      <c r="J1421" s="4">
        <f t="shared" si="152"/>
        <v>4500</v>
      </c>
      <c r="L1421" s="4">
        <f t="shared" si="153"/>
        <v>0</v>
      </c>
    </row>
    <row r="1422" spans="1:12" x14ac:dyDescent="0.2">
      <c r="A1422" s="20" t="s">
        <v>3064</v>
      </c>
      <c r="B1422" s="20" t="s">
        <v>3100</v>
      </c>
      <c r="C1422" s="20" t="s">
        <v>3134</v>
      </c>
      <c r="D1422" s="20" t="s">
        <v>3135</v>
      </c>
      <c r="F1422" s="4">
        <f t="shared" si="150"/>
        <v>0</v>
      </c>
      <c r="G1422" s="21" t="s">
        <v>2676</v>
      </c>
      <c r="H1422" s="4">
        <f t="shared" si="151"/>
        <v>4600</v>
      </c>
      <c r="I1422" s="21" t="s">
        <v>2676</v>
      </c>
      <c r="J1422" s="4">
        <f t="shared" si="152"/>
        <v>4600</v>
      </c>
      <c r="L1422" s="4">
        <f t="shared" si="153"/>
        <v>0</v>
      </c>
    </row>
    <row r="1423" spans="1:12" x14ac:dyDescent="0.2">
      <c r="A1423" s="20" t="s">
        <v>3064</v>
      </c>
      <c r="B1423" s="20" t="s">
        <v>3100</v>
      </c>
      <c r="C1423" s="20" t="s">
        <v>3136</v>
      </c>
      <c r="D1423" s="20" t="s">
        <v>3137</v>
      </c>
      <c r="F1423" s="4">
        <f t="shared" si="150"/>
        <v>0</v>
      </c>
      <c r="G1423" s="21" t="s">
        <v>2124</v>
      </c>
      <c r="H1423" s="4">
        <f t="shared" si="151"/>
        <v>3500</v>
      </c>
      <c r="I1423" s="21" t="s">
        <v>2124</v>
      </c>
      <c r="J1423" s="4">
        <f t="shared" si="152"/>
        <v>3500</v>
      </c>
      <c r="L1423" s="4">
        <f t="shared" si="153"/>
        <v>0</v>
      </c>
    </row>
    <row r="1424" spans="1:12" x14ac:dyDescent="0.2">
      <c r="A1424" s="8" t="s">
        <v>3556</v>
      </c>
      <c r="B1424" s="8"/>
      <c r="C1424" s="8"/>
      <c r="D1424" s="8"/>
      <c r="E1424" s="7"/>
      <c r="F1424" s="7">
        <f>SUM(F1407:F1423)</f>
        <v>0</v>
      </c>
      <c r="G1424" s="7">
        <f t="shared" ref="G1424:L1424" si="154">SUM(G1407:G1423)</f>
        <v>0</v>
      </c>
      <c r="H1424" s="7">
        <f t="shared" si="154"/>
        <v>457736.95999999996</v>
      </c>
      <c r="I1424" s="7">
        <f t="shared" si="154"/>
        <v>0</v>
      </c>
      <c r="J1424" s="7">
        <f t="shared" si="154"/>
        <v>46071.62</v>
      </c>
      <c r="K1424" s="7">
        <f t="shared" si="154"/>
        <v>0</v>
      </c>
      <c r="L1424" s="7">
        <f t="shared" si="154"/>
        <v>40000</v>
      </c>
    </row>
    <row r="1425" spans="1:12" x14ac:dyDescent="0.2">
      <c r="A1425" s="2" t="s">
        <v>316</v>
      </c>
      <c r="B1425" s="2" t="s">
        <v>1305</v>
      </c>
      <c r="C1425" s="2" t="s">
        <v>1354</v>
      </c>
      <c r="D1425" s="2" t="s">
        <v>1355</v>
      </c>
      <c r="E1425" s="5" t="s">
        <v>1356</v>
      </c>
      <c r="F1425" s="4">
        <f>VALUE(E1425)</f>
        <v>16000</v>
      </c>
      <c r="G1425" s="5" t="s">
        <v>1356</v>
      </c>
      <c r="H1425" s="4">
        <f>VALUE(G1425)</f>
        <v>16000</v>
      </c>
      <c r="I1425" s="5" t="s">
        <v>51</v>
      </c>
      <c r="J1425" s="4">
        <f>VALUE(I1425)</f>
        <v>4000</v>
      </c>
      <c r="K1425" s="5" t="s">
        <v>1356</v>
      </c>
      <c r="L1425" s="4">
        <f>VALUE(K1425)</f>
        <v>16000</v>
      </c>
    </row>
    <row r="1426" spans="1:12" x14ac:dyDescent="0.2">
      <c r="A1426" s="8" t="s">
        <v>3557</v>
      </c>
      <c r="B1426" s="8"/>
      <c r="C1426" s="8"/>
      <c r="D1426" s="8"/>
      <c r="E1426" s="9"/>
      <c r="F1426" s="7">
        <f>SUM(F1425)</f>
        <v>16000</v>
      </c>
      <c r="G1426" s="7">
        <f t="shared" ref="G1426:L1426" si="155">SUM(G1425)</f>
        <v>0</v>
      </c>
      <c r="H1426" s="7">
        <f t="shared" si="155"/>
        <v>16000</v>
      </c>
      <c r="I1426" s="7">
        <f t="shared" si="155"/>
        <v>0</v>
      </c>
      <c r="J1426" s="7">
        <f t="shared" si="155"/>
        <v>4000</v>
      </c>
      <c r="K1426" s="7">
        <f t="shared" si="155"/>
        <v>0</v>
      </c>
      <c r="L1426" s="7">
        <f t="shared" si="155"/>
        <v>16000</v>
      </c>
    </row>
    <row r="1427" spans="1:12" x14ac:dyDescent="0.2">
      <c r="A1427" s="2" t="s">
        <v>53</v>
      </c>
      <c r="B1427" s="2" t="s">
        <v>54</v>
      </c>
      <c r="C1427" s="2" t="s">
        <v>59</v>
      </c>
      <c r="D1427" s="2" t="s">
        <v>60</v>
      </c>
      <c r="F1427" s="4">
        <f>VALUE(E1427)</f>
        <v>0</v>
      </c>
      <c r="H1427" s="4">
        <f>VALUE(G1427)</f>
        <v>0</v>
      </c>
      <c r="J1427" s="4">
        <f>VALUE(I1427)</f>
        <v>0</v>
      </c>
      <c r="L1427" s="4">
        <f>VALUE(K1427)</f>
        <v>0</v>
      </c>
    </row>
    <row r="1428" spans="1:12" x14ac:dyDescent="0.2">
      <c r="A1428" s="2" t="s">
        <v>106</v>
      </c>
      <c r="B1428" s="2" t="s">
        <v>54</v>
      </c>
      <c r="C1428" s="2" t="s">
        <v>59</v>
      </c>
      <c r="D1428" s="2" t="s">
        <v>60</v>
      </c>
      <c r="E1428" s="5" t="s">
        <v>107</v>
      </c>
      <c r="F1428" s="4">
        <f>VALUE(E1428)</f>
        <v>92675.02</v>
      </c>
      <c r="G1428" s="5" t="s">
        <v>107</v>
      </c>
      <c r="H1428" s="4">
        <f>VALUE(G1428)</f>
        <v>92675.02</v>
      </c>
      <c r="I1428" s="5" t="s">
        <v>107</v>
      </c>
      <c r="J1428" s="4">
        <f>VALUE(I1428)</f>
        <v>92675.02</v>
      </c>
      <c r="L1428" s="4">
        <v>77675.02</v>
      </c>
    </row>
    <row r="1429" spans="1:12" x14ac:dyDescent="0.2">
      <c r="A1429" s="2" t="s">
        <v>53</v>
      </c>
      <c r="B1429" s="2" t="s">
        <v>54</v>
      </c>
      <c r="C1429" s="2" t="s">
        <v>61</v>
      </c>
      <c r="D1429" s="2" t="s">
        <v>62</v>
      </c>
      <c r="F1429" s="4">
        <f>VALUE(E1429)</f>
        <v>0</v>
      </c>
      <c r="H1429" s="4">
        <f>VALUE(G1429)</f>
        <v>0</v>
      </c>
      <c r="J1429" s="4">
        <f>VALUE(I1429)</f>
        <v>0</v>
      </c>
      <c r="L1429" s="4">
        <f>VALUE(K1429)</f>
        <v>0</v>
      </c>
    </row>
    <row r="1430" spans="1:12" x14ac:dyDescent="0.2">
      <c r="A1430" s="2" t="s">
        <v>53</v>
      </c>
      <c r="B1430" s="2" t="s">
        <v>75</v>
      </c>
      <c r="C1430" s="2" t="s">
        <v>76</v>
      </c>
      <c r="D1430" s="2" t="s">
        <v>77</v>
      </c>
      <c r="F1430" s="4">
        <f>VALUE(E1430)</f>
        <v>0</v>
      </c>
      <c r="H1430" s="4">
        <f>VALUE(G1430)</f>
        <v>0</v>
      </c>
      <c r="J1430" s="4">
        <f>VALUE(I1430)</f>
        <v>0</v>
      </c>
      <c r="L1430" s="4">
        <f>VALUE(K1430)</f>
        <v>0</v>
      </c>
    </row>
    <row r="1431" spans="1:12" x14ac:dyDescent="0.2">
      <c r="A1431" s="2" t="s">
        <v>106</v>
      </c>
      <c r="B1431" s="2" t="s">
        <v>75</v>
      </c>
      <c r="C1431" s="2" t="s">
        <v>76</v>
      </c>
      <c r="D1431" s="2" t="s">
        <v>77</v>
      </c>
      <c r="E1431" s="5" t="s">
        <v>108</v>
      </c>
      <c r="F1431" s="4">
        <f>VALUE(E1431)</f>
        <v>109160.28</v>
      </c>
      <c r="G1431" s="5" t="s">
        <v>108</v>
      </c>
      <c r="H1431" s="4">
        <f>VALUE(G1431)</f>
        <v>109160.28</v>
      </c>
      <c r="I1431" s="5" t="s">
        <v>108</v>
      </c>
      <c r="J1431" s="4">
        <f>VALUE(I1431)</f>
        <v>109160.28</v>
      </c>
      <c r="K1431" s="5" t="s">
        <v>108</v>
      </c>
      <c r="L1431" s="4">
        <f>VALUE(K1431)</f>
        <v>109160.28</v>
      </c>
    </row>
    <row r="1432" spans="1:12" x14ac:dyDescent="0.2">
      <c r="A1432" s="6" t="s">
        <v>3558</v>
      </c>
      <c r="B1432" s="6"/>
      <c r="C1432" s="6"/>
      <c r="D1432" s="6"/>
      <c r="E1432" s="5"/>
      <c r="F1432" s="7">
        <f>SUM(F1427:F1431)</f>
        <v>201835.3</v>
      </c>
      <c r="G1432" s="7">
        <f t="shared" ref="G1432:L1432" si="156">SUM(G1427:G1431)</f>
        <v>0</v>
      </c>
      <c r="H1432" s="7">
        <f t="shared" si="156"/>
        <v>201835.3</v>
      </c>
      <c r="I1432" s="7">
        <f t="shared" si="156"/>
        <v>0</v>
      </c>
      <c r="J1432" s="7">
        <f t="shared" si="156"/>
        <v>201835.3</v>
      </c>
      <c r="K1432" s="7">
        <f t="shared" si="156"/>
        <v>0</v>
      </c>
      <c r="L1432" s="7">
        <f t="shared" si="156"/>
        <v>186835.3</v>
      </c>
    </row>
    <row r="1433" spans="1:12" x14ac:dyDescent="0.2">
      <c r="A1433" s="3" t="s">
        <v>3549</v>
      </c>
      <c r="F1433" s="4">
        <f t="shared" ref="F1433:L1433" si="157">F479+F1131+F1149+F1247+F1249+F1406+F1424+F1426+F1432</f>
        <v>22936043.649999999</v>
      </c>
      <c r="G1433" s="4">
        <f t="shared" si="157"/>
        <v>0</v>
      </c>
      <c r="H1433" s="4">
        <f t="shared" si="157"/>
        <v>26855261.25</v>
      </c>
      <c r="I1433" s="4">
        <f t="shared" si="157"/>
        <v>0</v>
      </c>
      <c r="J1433" s="4">
        <f t="shared" si="157"/>
        <v>23317225.140000019</v>
      </c>
      <c r="K1433" s="4">
        <f t="shared" si="157"/>
        <v>0</v>
      </c>
      <c r="L1433" s="4">
        <f t="shared" si="157"/>
        <v>26972607.899999995</v>
      </c>
    </row>
    <row r="1463" spans="5:11" x14ac:dyDescent="0.2">
      <c r="E1463" s="5" t="s">
        <v>3535</v>
      </c>
      <c r="F1463" s="5"/>
      <c r="G1463" s="5" t="s">
        <v>3536</v>
      </c>
      <c r="H1463" s="5"/>
      <c r="I1463" s="5" t="s">
        <v>3537</v>
      </c>
      <c r="J1463" s="5"/>
      <c r="K1463" s="5" t="s">
        <v>3538</v>
      </c>
    </row>
    <row r="1491" spans="5:11" x14ac:dyDescent="0.2">
      <c r="E1491" s="5" t="s">
        <v>3539</v>
      </c>
      <c r="F1491" s="5"/>
      <c r="G1491" s="5" t="s">
        <v>3540</v>
      </c>
      <c r="H1491" s="5"/>
      <c r="I1491" s="5" t="s">
        <v>3541</v>
      </c>
      <c r="J1491" s="5"/>
      <c r="K1491" s="5" t="s">
        <v>3542</v>
      </c>
    </row>
  </sheetData>
  <sortState ref="A1151:O1245">
    <sortCondition ref="A1151:A1245"/>
    <sortCondition ref="B1151:B1245"/>
    <sortCondition ref="C1151:C1245"/>
  </sortState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46" workbookViewId="0">
      <selection activeCell="E49" sqref="E49"/>
    </sheetView>
  </sheetViews>
  <sheetFormatPr defaultColWidth="9.109375" defaultRowHeight="14.4" x14ac:dyDescent="0.3"/>
  <cols>
    <col min="2" max="2" width="23.88671875" bestFit="1" customWidth="1"/>
    <col min="3" max="3" width="26.33203125" bestFit="1" customWidth="1"/>
    <col min="4" max="4" width="31.6640625" bestFit="1" customWidth="1"/>
    <col min="5" max="5" width="20.6640625" bestFit="1" customWidth="1"/>
  </cols>
  <sheetData>
    <row r="1" spans="1:5" x14ac:dyDescent="0.3">
      <c r="A1" s="15" t="s">
        <v>3543</v>
      </c>
    </row>
    <row r="3" spans="1:5" ht="15" thickBot="1" x14ac:dyDescent="0.35">
      <c r="A3" s="17" t="s">
        <v>3544</v>
      </c>
      <c r="B3" s="17" t="s">
        <v>3545</v>
      </c>
      <c r="C3" s="17" t="s">
        <v>3546</v>
      </c>
      <c r="D3" s="17" t="s">
        <v>3547</v>
      </c>
      <c r="E3" s="17" t="s">
        <v>3548</v>
      </c>
    </row>
    <row r="4" spans="1:5" ht="15" thickTop="1" x14ac:dyDescent="0.3">
      <c r="A4" s="16">
        <v>1000</v>
      </c>
      <c r="B4" s="1">
        <f>'DESPESES PER ORGÀNIC'!F12</f>
        <v>46040</v>
      </c>
      <c r="C4" s="1">
        <f>'DESPESES PER ORGÀNIC'!H12</f>
        <v>46040</v>
      </c>
      <c r="D4" s="1">
        <f>'DESPESES PER ORGÀNIC'!J12</f>
        <v>27645.719999999998</v>
      </c>
      <c r="E4" s="1">
        <f>'DESPESES PER ORGÀNIC'!L12</f>
        <v>67100</v>
      </c>
    </row>
    <row r="5" spans="1:5" x14ac:dyDescent="0.3">
      <c r="A5" s="16">
        <v>2000</v>
      </c>
      <c r="B5" s="1">
        <f>'DESPESES PER ORGÀNIC'!F36</f>
        <v>59500</v>
      </c>
      <c r="C5" s="1">
        <f>'DESPESES PER ORGÀNIC'!H36</f>
        <v>59500</v>
      </c>
      <c r="D5" s="1">
        <f>'DESPESES PER ORGÀNIC'!J36</f>
        <v>48373.8</v>
      </c>
      <c r="E5" s="1">
        <f>'DESPESES PER ORGÀNIC'!L36</f>
        <v>39500</v>
      </c>
    </row>
    <row r="6" spans="1:5" x14ac:dyDescent="0.3">
      <c r="A6" s="16">
        <v>2001</v>
      </c>
      <c r="B6" s="1">
        <f>'DESPESES PER ORGÀNIC'!F53</f>
        <v>591142.38</v>
      </c>
      <c r="C6" s="1">
        <f>'DESPESES PER ORGÀNIC'!H53</f>
        <v>591142.38</v>
      </c>
      <c r="D6" s="1">
        <f>'DESPESES PER ORGÀNIC'!J53</f>
        <v>541903.79999999993</v>
      </c>
      <c r="E6" s="1">
        <f>'DESPESES PER ORGÀNIC'!L53</f>
        <v>613354.46000000008</v>
      </c>
    </row>
    <row r="7" spans="1:5" x14ac:dyDescent="0.3">
      <c r="A7" s="16">
        <v>2002</v>
      </c>
      <c r="B7" s="1">
        <f>'DESPESES PER ORGÀNIC'!F95</f>
        <v>444191.05999999994</v>
      </c>
      <c r="C7" s="1">
        <f>'DESPESES PER ORGÀNIC'!H95</f>
        <v>426162.05999999994</v>
      </c>
      <c r="D7" s="1">
        <f>'DESPESES PER ORGÀNIC'!J95</f>
        <v>389446.34</v>
      </c>
      <c r="E7" s="1">
        <f>'DESPESES PER ORGÀNIC'!L95</f>
        <v>476403.76</v>
      </c>
    </row>
    <row r="8" spans="1:5" x14ac:dyDescent="0.3">
      <c r="A8" s="16">
        <v>2004</v>
      </c>
      <c r="B8" s="1">
        <f>'DESPESES PER ORGÀNIC'!F112</f>
        <v>15820</v>
      </c>
      <c r="C8" s="1">
        <f>'DESPESES PER ORGÀNIC'!H112</f>
        <v>15820</v>
      </c>
      <c r="D8" s="1">
        <f>'DESPESES PER ORGÀNIC'!J112</f>
        <v>7385.05</v>
      </c>
      <c r="E8" s="1">
        <f>'DESPESES PER ORGÀNIC'!L112</f>
        <v>15820</v>
      </c>
    </row>
    <row r="9" spans="1:5" x14ac:dyDescent="0.3">
      <c r="A9" s="16">
        <v>2005</v>
      </c>
      <c r="B9" s="1">
        <f>'DESPESES PER ORGÀNIC'!F123</f>
        <v>23800</v>
      </c>
      <c r="C9" s="1">
        <f>'DESPESES PER ORGÀNIC'!H123</f>
        <v>23800</v>
      </c>
      <c r="D9" s="1">
        <f>'DESPESES PER ORGÀNIC'!J123</f>
        <v>23483.75</v>
      </c>
      <c r="E9" s="1">
        <f>'DESPESES PER ORGÀNIC'!L123</f>
        <v>21800</v>
      </c>
    </row>
    <row r="10" spans="1:5" x14ac:dyDescent="0.3">
      <c r="A10" s="16">
        <v>2006</v>
      </c>
      <c r="B10" s="1">
        <f>'DESPESES PER ORGÀNIC'!F127</f>
        <v>21172</v>
      </c>
      <c r="C10" s="1">
        <f>'DESPESES PER ORGÀNIC'!H127</f>
        <v>21172</v>
      </c>
      <c r="D10" s="1">
        <f>'DESPESES PER ORGÀNIC'!J127</f>
        <v>14941.68</v>
      </c>
      <c r="E10" s="1">
        <f>'DESPESES PER ORGÀNIC'!L127</f>
        <v>20188</v>
      </c>
    </row>
    <row r="11" spans="1:5" x14ac:dyDescent="0.3">
      <c r="A11" s="16">
        <v>2007</v>
      </c>
      <c r="B11" s="1">
        <f>'DESPESES PER ORGÀNIC'!F131</f>
        <v>5000</v>
      </c>
      <c r="C11" s="1">
        <f>'DESPESES PER ORGÀNIC'!H131</f>
        <v>5000</v>
      </c>
      <c r="D11" s="1">
        <f>'DESPESES PER ORGÀNIC'!J131</f>
        <v>4686.33</v>
      </c>
      <c r="E11" s="1">
        <f>'DESPESES PER ORGÀNIC'!L131</f>
        <v>16496.849999999999</v>
      </c>
    </row>
    <row r="12" spans="1:5" x14ac:dyDescent="0.3">
      <c r="A12" s="16">
        <v>3000</v>
      </c>
      <c r="B12" s="1">
        <f>'DESPESES PER ORGÀNIC'!F622</f>
        <v>10676864.579999996</v>
      </c>
      <c r="C12" s="1">
        <f>'DESPESES PER ORGÀNIC'!H622</f>
        <v>10569395.849999998</v>
      </c>
      <c r="D12" s="1">
        <f>'DESPESES PER ORGÀNIC'!J622</f>
        <v>10145243.790000012</v>
      </c>
      <c r="E12" s="1">
        <f>'DESPESES PER ORGÀNIC'!L622</f>
        <v>10850422.679999998</v>
      </c>
    </row>
    <row r="13" spans="1:5" x14ac:dyDescent="0.3">
      <c r="A13" s="16">
        <v>3001</v>
      </c>
      <c r="B13" s="1">
        <f>'DESPESES PER ORGÀNIC'!F649</f>
        <v>386403.95</v>
      </c>
      <c r="C13" s="1">
        <f>'DESPESES PER ORGÀNIC'!H649</f>
        <v>457267.51</v>
      </c>
      <c r="D13" s="1">
        <f>'DESPESES PER ORGÀNIC'!J649</f>
        <v>443471.19</v>
      </c>
      <c r="E13" s="1">
        <f>'DESPESES PER ORGÀNIC'!L649</f>
        <v>464533.61</v>
      </c>
    </row>
    <row r="14" spans="1:5" x14ac:dyDescent="0.3">
      <c r="A14" s="16">
        <v>5001</v>
      </c>
      <c r="B14" s="1">
        <f>'DESPESES PER ORGÀNIC'!F708</f>
        <v>175948.96999999997</v>
      </c>
      <c r="C14" s="1">
        <f>'DESPESES PER ORGÀNIC'!H708</f>
        <v>175948.96999999997</v>
      </c>
      <c r="D14" s="1">
        <f>'DESPESES PER ORGÀNIC'!J708</f>
        <v>169582.84</v>
      </c>
      <c r="E14" s="1">
        <f>'DESPESES PER ORGÀNIC'!L708</f>
        <v>314576.26</v>
      </c>
    </row>
    <row r="15" spans="1:5" x14ac:dyDescent="0.3">
      <c r="A15" s="16">
        <v>5002</v>
      </c>
      <c r="B15" s="1">
        <f>'DESPESES PER ORGÀNIC'!F731</f>
        <v>113447.98000000001</v>
      </c>
      <c r="C15" s="1">
        <f>'DESPESES PER ORGÀNIC'!H731</f>
        <v>113447.98000000001</v>
      </c>
      <c r="D15" s="1">
        <f>'DESPESES PER ORGÀNIC'!J731</f>
        <v>111289.51</v>
      </c>
      <c r="E15" s="1">
        <f>'DESPESES PER ORGÀNIC'!L731</f>
        <v>153000</v>
      </c>
    </row>
    <row r="16" spans="1:5" x14ac:dyDescent="0.3">
      <c r="A16" s="16">
        <v>5003</v>
      </c>
      <c r="B16" s="1">
        <f>'DESPESES PER ORGÀNIC'!F747</f>
        <v>58960.25</v>
      </c>
      <c r="C16" s="1">
        <f>'DESPESES PER ORGÀNIC'!H747</f>
        <v>58960.25</v>
      </c>
      <c r="D16" s="1">
        <f>'DESPESES PER ORGÀNIC'!J747</f>
        <v>56314.000000000007</v>
      </c>
      <c r="E16" s="1">
        <f>'DESPESES PER ORGÀNIC'!L747</f>
        <v>128670</v>
      </c>
    </row>
    <row r="17" spans="1:5" x14ac:dyDescent="0.3">
      <c r="A17" s="16">
        <v>5006</v>
      </c>
      <c r="B17" s="1">
        <f>'DESPESES PER ORGÀNIC'!F789</f>
        <v>76150</v>
      </c>
      <c r="C17" s="1">
        <f>'DESPESES PER ORGÀNIC'!H789</f>
        <v>166150</v>
      </c>
      <c r="D17" s="1">
        <f>'DESPESES PER ORGÀNIC'!J789</f>
        <v>163113.43</v>
      </c>
      <c r="E17" s="1">
        <f>'DESPESES PER ORGÀNIC'!L789</f>
        <v>110800</v>
      </c>
    </row>
    <row r="18" spans="1:5" x14ac:dyDescent="0.3">
      <c r="A18" s="16">
        <v>5007</v>
      </c>
      <c r="B18" s="1">
        <f>'DESPESES PER ORGÀNIC'!F856</f>
        <v>540122.19999999995</v>
      </c>
      <c r="C18" s="1">
        <f>'DESPESES PER ORGÀNIC'!H856</f>
        <v>540122.19999999995</v>
      </c>
      <c r="D18" s="1">
        <f>'DESPESES PER ORGÀNIC'!J856</f>
        <v>409927.93000000005</v>
      </c>
      <c r="E18" s="1">
        <f>'DESPESES PER ORGÀNIC'!L856</f>
        <v>339315.01</v>
      </c>
    </row>
    <row r="19" spans="1:5" x14ac:dyDescent="0.3">
      <c r="A19" s="16">
        <v>5008</v>
      </c>
      <c r="B19" s="1">
        <f>'DESPESES PER ORGÀNIC'!F886</f>
        <v>101296.58</v>
      </c>
      <c r="C19" s="1">
        <f>'DESPESES PER ORGÀNIC'!H886</f>
        <v>103707.71</v>
      </c>
      <c r="D19" s="1">
        <f>'DESPESES PER ORGÀNIC'!J886</f>
        <v>77296.05</v>
      </c>
      <c r="E19" s="1">
        <f>'DESPESES PER ORGÀNIC'!L886</f>
        <v>116113.3</v>
      </c>
    </row>
    <row r="20" spans="1:5" x14ac:dyDescent="0.3">
      <c r="A20" s="16">
        <v>6001</v>
      </c>
      <c r="B20" s="1">
        <f>'DESPESES PER ORGÀNIC'!F1119</f>
        <v>1786870.4400000006</v>
      </c>
      <c r="C20" s="1">
        <f>'DESPESES PER ORGÀNIC'!H1119</f>
        <v>5254924.9999999981</v>
      </c>
      <c r="D20" s="1">
        <f>'DESPESES PER ORGÀNIC'!J1119</f>
        <v>3115253.8799999994</v>
      </c>
      <c r="E20" s="1">
        <f>'DESPESES PER ORGÀNIC'!L1119</f>
        <v>4473816.9099999992</v>
      </c>
    </row>
    <row r="21" spans="1:5" x14ac:dyDescent="0.3">
      <c r="A21" s="16">
        <v>6002</v>
      </c>
      <c r="B21" s="1">
        <f>'DESPESES PER ORGÀNIC'!F1149</f>
        <v>4726422.4099999992</v>
      </c>
      <c r="C21" s="1">
        <f>'DESPESES PER ORGÀNIC'!H1149</f>
        <v>4726422.4099999992</v>
      </c>
      <c r="D21" s="1">
        <f>'DESPESES PER ORGÀNIC'!J1149</f>
        <v>4710367.74</v>
      </c>
      <c r="E21" s="1">
        <f>'DESPESES PER ORGÀNIC'!L1149</f>
        <v>4695920.0299999993</v>
      </c>
    </row>
    <row r="22" spans="1:5" x14ac:dyDescent="0.3">
      <c r="A22" s="16">
        <v>6003</v>
      </c>
      <c r="B22" s="1">
        <f>'DESPESES PER ORGÀNIC'!F1164</f>
        <v>75600</v>
      </c>
      <c r="C22" s="1">
        <f>'DESPESES PER ORGÀNIC'!H1164</f>
        <v>75600</v>
      </c>
      <c r="D22" s="1">
        <f>'DESPESES PER ORGÀNIC'!J1164</f>
        <v>69697.56</v>
      </c>
      <c r="E22" s="1">
        <f>'DESPESES PER ORGÀNIC'!L1164</f>
        <v>100000</v>
      </c>
    </row>
    <row r="23" spans="1:5" x14ac:dyDescent="0.3">
      <c r="A23" s="16">
        <v>6004</v>
      </c>
      <c r="B23" s="1">
        <f>'DESPESES PER ORGÀNIC'!F1170</f>
        <v>66542.239999999991</v>
      </c>
      <c r="C23" s="1">
        <f>'DESPESES PER ORGÀNIC'!H1170</f>
        <v>66542.239999999991</v>
      </c>
      <c r="D23" s="1">
        <f>'DESPESES PER ORGÀNIC'!J1170</f>
        <v>66030.23</v>
      </c>
      <c r="E23" s="1">
        <f>'DESPESES PER ORGÀNIC'!L1170</f>
        <v>80446.2</v>
      </c>
    </row>
    <row r="24" spans="1:5" x14ac:dyDescent="0.3">
      <c r="A24" s="16">
        <v>6005</v>
      </c>
      <c r="E24" s="1">
        <f>'DESPESES PER ORGÀNIC'!L1174</f>
        <v>26910</v>
      </c>
    </row>
    <row r="25" spans="1:5" x14ac:dyDescent="0.3">
      <c r="A25" s="16">
        <v>7002</v>
      </c>
      <c r="B25" s="1">
        <f>'DESPESES PER ORGÀNIC'!F1286</f>
        <v>863486.2</v>
      </c>
      <c r="C25" s="1">
        <f>'DESPESES PER ORGÀNIC'!H1286</f>
        <v>866873.01999999979</v>
      </c>
      <c r="D25" s="1">
        <f>'DESPESES PER ORGÀNIC'!J1286</f>
        <v>853057.7100000002</v>
      </c>
      <c r="E25" s="1">
        <f>'DESPESES PER ORGÀNIC'!L1286</f>
        <v>974396.98</v>
      </c>
    </row>
    <row r="26" spans="1:5" x14ac:dyDescent="0.3">
      <c r="A26" s="16">
        <v>7003</v>
      </c>
      <c r="B26" s="1">
        <f>'DESPESES PER ORGÀNIC'!F1346</f>
        <v>1300441.73</v>
      </c>
      <c r="C26" s="1">
        <f>'DESPESES PER ORGÀNIC'!H1346</f>
        <v>1692411.99</v>
      </c>
      <c r="D26" s="1">
        <f>'DESPESES PER ORGÀNIC'!J1346</f>
        <v>1260401.29</v>
      </c>
      <c r="E26" s="1">
        <f>'DESPESES PER ORGÀNIC'!L1346</f>
        <v>1740618.4</v>
      </c>
    </row>
    <row r="27" spans="1:5" x14ac:dyDescent="0.3">
      <c r="A27" s="16">
        <v>7004</v>
      </c>
      <c r="B27" s="1">
        <f>'DESPESES PER ORGÀNIC'!F1362</f>
        <v>71625</v>
      </c>
      <c r="C27" s="1">
        <f>'DESPESES PER ORGÀNIC'!H1362</f>
        <v>71625</v>
      </c>
      <c r="D27" s="1">
        <f>'DESPESES PER ORGÀNIC'!J1362</f>
        <v>36297.839999999997</v>
      </c>
      <c r="E27" s="1">
        <f>'DESPESES PER ORGÀNIC'!L1362</f>
        <v>80825</v>
      </c>
    </row>
    <row r="28" spans="1:5" x14ac:dyDescent="0.3">
      <c r="A28" s="16">
        <v>7007</v>
      </c>
      <c r="B28" s="1">
        <f>'DESPESES PER ORGÀNIC'!F1374</f>
        <v>37045.96</v>
      </c>
      <c r="C28" s="1">
        <f>'DESPESES PER ORGÀNIC'!H1374</f>
        <v>37045.96</v>
      </c>
      <c r="D28" s="1">
        <f>'DESPESES PER ORGÀNIC'!J1374</f>
        <v>34244.400000000001</v>
      </c>
      <c r="E28" s="1">
        <f>'DESPESES PER ORGÀNIC'!L1374</f>
        <v>64630</v>
      </c>
    </row>
    <row r="29" spans="1:5" x14ac:dyDescent="0.3">
      <c r="A29" s="16">
        <v>7009</v>
      </c>
      <c r="B29" s="1">
        <f>'DESPESES PER ORGÀNIC'!F1382</f>
        <v>22500</v>
      </c>
      <c r="C29" s="1">
        <f>'DESPESES PER ORGÀNIC'!H1382</f>
        <v>22500</v>
      </c>
      <c r="D29" s="1">
        <f>'DESPESES PER ORGÀNIC'!J1382</f>
        <v>15000</v>
      </c>
      <c r="E29" s="1">
        <f>'DESPESES PER ORGÀNIC'!L1382</f>
        <v>22600</v>
      </c>
    </row>
    <row r="30" spans="1:5" x14ac:dyDescent="0.3">
      <c r="A30" s="16">
        <v>7010</v>
      </c>
      <c r="B30" s="1">
        <f>'DESPESES PER ORGÀNIC'!F1394</f>
        <v>131800</v>
      </c>
      <c r="C30" s="1">
        <f>'DESPESES PER ORGÀNIC'!H1394</f>
        <v>131800</v>
      </c>
      <c r="D30" s="1">
        <f>'DESPESES PER ORGÀNIC'!J1394</f>
        <v>12797.96</v>
      </c>
      <c r="E30" s="1">
        <f>'DESPESES PER ORGÀNIC'!L1394</f>
        <v>269000</v>
      </c>
    </row>
    <row r="31" spans="1:5" x14ac:dyDescent="0.3">
      <c r="A31" s="16">
        <v>8000</v>
      </c>
      <c r="B31" s="1">
        <f>'DESPESES PER ORGÀNIC'!F1427</f>
        <v>149490.12</v>
      </c>
      <c r="C31" s="1">
        <f>'DESPESES PER ORGÀNIC'!H1427</f>
        <v>167519.12</v>
      </c>
      <c r="D31" s="1">
        <f>'DESPESES PER ORGÀNIC'!J1427</f>
        <v>160786.64000000001</v>
      </c>
      <c r="E31" s="1">
        <f>'DESPESES PER ORGÀNIC'!L1427</f>
        <v>247050.82</v>
      </c>
    </row>
    <row r="32" spans="1:5" x14ac:dyDescent="0.3">
      <c r="A32" s="16">
        <v>9000</v>
      </c>
      <c r="B32" s="1">
        <f>'DESPESES PER ORGÀNIC'!F1452</f>
        <v>368359.60000000003</v>
      </c>
      <c r="C32" s="1">
        <f>'DESPESES PER ORGÀNIC'!H1452</f>
        <v>393602.06000000006</v>
      </c>
      <c r="D32" s="1">
        <f>'DESPESES PER ORGÀNIC'!J1452</f>
        <v>374427.13999999996</v>
      </c>
      <c r="E32" s="1">
        <f>'DESPESES PER ORGÀNIC'!L1452</f>
        <v>448299.63</v>
      </c>
    </row>
    <row r="33" spans="1:5" x14ac:dyDescent="0.3">
      <c r="A33" s="14" t="s">
        <v>3549</v>
      </c>
      <c r="B33" s="18">
        <f>SUM(B4:B32)</f>
        <v>22936043.649999999</v>
      </c>
      <c r="C33" s="18">
        <f t="shared" ref="C33:E33" si="0">SUM(C4:C32)</f>
        <v>26880503.709999993</v>
      </c>
      <c r="D33" s="18">
        <f t="shared" si="0"/>
        <v>23342467.600000013</v>
      </c>
      <c r="E33" s="18">
        <f t="shared" si="0"/>
        <v>26972607.899999995</v>
      </c>
    </row>
    <row r="35" spans="1:5" x14ac:dyDescent="0.3">
      <c r="A35" s="15" t="s">
        <v>3559</v>
      </c>
    </row>
    <row r="36" spans="1:5" x14ac:dyDescent="0.3">
      <c r="A36" s="15"/>
    </row>
    <row r="37" spans="1:5" ht="15" thickBot="1" x14ac:dyDescent="0.35">
      <c r="B37" s="17" t="s">
        <v>3545</v>
      </c>
      <c r="C37" s="17" t="s">
        <v>3546</v>
      </c>
      <c r="D37" s="17" t="s">
        <v>3547</v>
      </c>
      <c r="E37" s="17" t="s">
        <v>3548</v>
      </c>
    </row>
    <row r="38" spans="1:5" ht="15" thickTop="1" x14ac:dyDescent="0.3">
      <c r="A38" s="16" t="s">
        <v>3550</v>
      </c>
      <c r="B38" s="1">
        <f>'DESPESES PER ECONÒMIC'!F479</f>
        <v>10432745.439999994</v>
      </c>
      <c r="C38" s="1">
        <f>'DESPESES PER ECONÒMIC'!H479</f>
        <v>10319076.709999993</v>
      </c>
      <c r="D38" s="1">
        <f>'DESPESES PER ECONÒMIC'!J479</f>
        <v>9932033.7000000104</v>
      </c>
      <c r="E38" s="1">
        <f>'DESPESES PER ECONÒMIC'!L479</f>
        <v>10577241.649999995</v>
      </c>
    </row>
    <row r="39" spans="1:5" x14ac:dyDescent="0.3">
      <c r="A39" s="16" t="s">
        <v>3552</v>
      </c>
      <c r="B39" s="1">
        <f>'DESPESES PER ECONÒMIC'!F1131</f>
        <v>10665007.530000003</v>
      </c>
      <c r="C39" s="1">
        <f>'DESPESES PER ECONÒMIC'!H1131</f>
        <v>11027970.410000004</v>
      </c>
      <c r="D39" s="1">
        <f>'DESPESES PER ECONÒMIC'!J1131</f>
        <v>10485914.580000004</v>
      </c>
      <c r="E39" s="1">
        <f>'DESPESES PER ECONÒMIC'!L1131</f>
        <v>11483068.699999999</v>
      </c>
    </row>
    <row r="40" spans="1:5" x14ac:dyDescent="0.3">
      <c r="A40" s="16" t="s">
        <v>3551</v>
      </c>
      <c r="B40" s="1">
        <f>'DESPESES PER ECONÒMIC'!F1149</f>
        <v>5600</v>
      </c>
      <c r="C40" s="1">
        <f>'DESPESES PER ECONÒMIC'!H1149</f>
        <v>5600</v>
      </c>
      <c r="D40" s="1">
        <f>'DESPESES PER ECONÒMIC'!J1149</f>
        <v>5562.67</v>
      </c>
      <c r="E40" s="1">
        <f>'DESPESES PER ECONÒMIC'!L1149</f>
        <v>18500</v>
      </c>
    </row>
    <row r="41" spans="1:5" x14ac:dyDescent="0.3">
      <c r="A41" s="16" t="s">
        <v>3553</v>
      </c>
      <c r="B41" s="1">
        <f>'DESPESES PER ECONÒMIC'!F1247</f>
        <v>1521247.9500000002</v>
      </c>
      <c r="C41" s="1">
        <f>'DESPESES PER ECONÒMIC'!H1247</f>
        <v>1864648.59</v>
      </c>
      <c r="D41" s="1">
        <f>'DESPESES PER ECONÒMIC'!J1247</f>
        <v>1293435.2699999998</v>
      </c>
      <c r="E41" s="1">
        <f>'DESPESES PER ECONÒMIC'!L1247</f>
        <v>1894524.76</v>
      </c>
    </row>
    <row r="42" spans="1:5" x14ac:dyDescent="0.3">
      <c r="A42" s="16" t="s">
        <v>3554</v>
      </c>
      <c r="B42" s="1">
        <f>'DESPESES PER ECONÒMIC'!F1249</f>
        <v>0</v>
      </c>
      <c r="C42" s="1">
        <f>'DESPESES PER ECONÒMIC'!H1249</f>
        <v>0</v>
      </c>
      <c r="D42" s="1">
        <f>'DESPESES PER ECONÒMIC'!J1249</f>
        <v>0</v>
      </c>
      <c r="E42" s="1">
        <f>'DESPESES PER ECONÒMIC'!L1249</f>
        <v>0</v>
      </c>
    </row>
    <row r="43" spans="1:5" x14ac:dyDescent="0.3">
      <c r="A43" s="16" t="s">
        <v>3555</v>
      </c>
      <c r="B43" s="1">
        <f>'DESPESES PER ECONÒMIC'!F1406</f>
        <v>93607.43</v>
      </c>
      <c r="C43" s="1">
        <f>'DESPESES PER ECONÒMIC'!H1406</f>
        <v>2962393.28</v>
      </c>
      <c r="D43" s="1">
        <f>'DESPESES PER ECONÒMIC'!J1406</f>
        <v>1348372.0000000002</v>
      </c>
      <c r="E43" s="1">
        <f>'DESPESES PER ECONÒMIC'!L1406</f>
        <v>2756437.49</v>
      </c>
    </row>
    <row r="44" spans="1:5" x14ac:dyDescent="0.3">
      <c r="A44" s="16" t="s">
        <v>3556</v>
      </c>
      <c r="B44" s="1">
        <f>'DESPESES PER ECONÒMIC'!F1424</f>
        <v>0</v>
      </c>
      <c r="C44" s="1">
        <f>'DESPESES PER ECONÒMIC'!H1424</f>
        <v>457736.95999999996</v>
      </c>
      <c r="D44" s="1">
        <f>'DESPESES PER ECONÒMIC'!J1424</f>
        <v>46071.62</v>
      </c>
      <c r="E44" s="1">
        <f>'DESPESES PER ECONÒMIC'!L1424</f>
        <v>40000</v>
      </c>
    </row>
    <row r="45" spans="1:5" x14ac:dyDescent="0.3">
      <c r="A45" s="16" t="s">
        <v>3557</v>
      </c>
      <c r="B45" s="1">
        <f>'DESPESES PER ECONÒMIC'!F1426</f>
        <v>16000</v>
      </c>
      <c r="C45" s="1">
        <f>'DESPESES PER ECONÒMIC'!H1426</f>
        <v>16000</v>
      </c>
      <c r="D45" s="1">
        <f>'DESPESES PER ECONÒMIC'!J1426</f>
        <v>4000</v>
      </c>
      <c r="E45" s="1">
        <f>'DESPESES PER ECONÒMIC'!L1426</f>
        <v>16000</v>
      </c>
    </row>
    <row r="46" spans="1:5" x14ac:dyDescent="0.3">
      <c r="A46" s="16" t="s">
        <v>3558</v>
      </c>
      <c r="B46" s="1">
        <f>'DESPESES PER ECONÒMIC'!F1432</f>
        <v>201835.3</v>
      </c>
      <c r="C46" s="1">
        <f>'DESPESES PER ECONÒMIC'!H1432</f>
        <v>201835.3</v>
      </c>
      <c r="D46" s="1">
        <f>'DESPESES PER ECONÒMIC'!J1432</f>
        <v>201835.3</v>
      </c>
      <c r="E46" s="1">
        <f>'DESPESES PER ECONÒMIC'!L1432</f>
        <v>186835.3</v>
      </c>
    </row>
    <row r="47" spans="1:5" x14ac:dyDescent="0.3">
      <c r="A47" s="14" t="s">
        <v>3549</v>
      </c>
      <c r="B47" s="18">
        <f>SUM(B38:B46)</f>
        <v>22936043.649999999</v>
      </c>
      <c r="C47" s="18">
        <f t="shared" ref="C47:E47" si="1">SUM(C38:C46)</f>
        <v>26855261.25</v>
      </c>
      <c r="D47" s="18">
        <f t="shared" si="1"/>
        <v>23317225.140000019</v>
      </c>
      <c r="E47" s="18">
        <f t="shared" si="1"/>
        <v>26972607.899999995</v>
      </c>
    </row>
    <row r="49" spans="5:5" x14ac:dyDescent="0.3">
      <c r="E49" s="1"/>
    </row>
  </sheetData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DESPESES PER ORGÀNIC</vt:lpstr>
      <vt:lpstr>DESPESES PER ECONÒMIC</vt:lpstr>
      <vt:lpstr>RESUMS</vt:lpstr>
      <vt:lpstr>'DESPESES PER ECONÒMIC'!Títols_per_imprimir</vt:lpstr>
      <vt:lpstr>'DESPESES PER ORGÀNIC'!Títols_per_imprimir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Mònica Garcia Garcia</dc:creator>
  <cp:lastModifiedBy>Mireia Buisan Arnau</cp:lastModifiedBy>
  <cp:lastPrinted>2021-05-28T05:38:10Z</cp:lastPrinted>
  <dcterms:created xsi:type="dcterms:W3CDTF">2021-02-24T14:06:40Z</dcterms:created>
  <dcterms:modified xsi:type="dcterms:W3CDTF">2021-05-28T10:44:49Z</dcterms:modified>
</cp:coreProperties>
</file>